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27600" windowHeight="8010"/>
  </bookViews>
  <sheets>
    <sheet name="Лист2" sheetId="2" r:id="rId1"/>
    <sheet name="Лист3" sheetId="3" r:id="rId2"/>
  </sheets>
  <definedNames>
    <definedName name="_xlnm.Print_Titles" localSheetId="0">Лист2!$A:$C</definedName>
  </definedNames>
  <calcPr calcId="152511"/>
</workbook>
</file>

<file path=xl/calcChain.xml><?xml version="1.0" encoding="utf-8"?>
<calcChain xmlns="http://schemas.openxmlformats.org/spreadsheetml/2006/main">
  <c r="E15" i="2" l="1"/>
  <c r="D22" i="2" l="1"/>
  <c r="D20" i="2"/>
  <c r="D19" i="2" s="1"/>
  <c r="D29" i="2" s="1"/>
  <c r="D17" i="2"/>
  <c r="D26" i="2" s="1"/>
  <c r="D24" i="2" s="1"/>
  <c r="D15" i="2"/>
  <c r="D11" i="2"/>
  <c r="D10" i="2" s="1"/>
  <c r="F26" i="2"/>
  <c r="F24" i="2" s="1"/>
  <c r="F22" i="2"/>
  <c r="F20" i="2"/>
  <c r="G17" i="2"/>
  <c r="G15" i="2" s="1"/>
  <c r="F15" i="2"/>
  <c r="G13" i="2"/>
  <c r="H13" i="2" s="1"/>
  <c r="G11" i="2"/>
  <c r="F11" i="2"/>
  <c r="H17" i="2" l="1"/>
  <c r="I17" i="2" s="1"/>
  <c r="J17" i="2" s="1"/>
  <c r="F19" i="2"/>
  <c r="F30" i="2" s="1"/>
  <c r="G30" i="2" s="1"/>
  <c r="H30" i="2" s="1"/>
  <c r="I30" i="2" s="1"/>
  <c r="J30" i="2" s="1"/>
  <c r="K30" i="2" s="1"/>
  <c r="L30" i="2" s="1"/>
  <c r="M30" i="2" s="1"/>
  <c r="N30" i="2" s="1"/>
  <c r="O30" i="2" s="1"/>
  <c r="P30" i="2" s="1"/>
  <c r="Q30" i="2" s="1"/>
  <c r="R30" i="2" s="1"/>
  <c r="D23" i="2"/>
  <c r="D30" i="2"/>
  <c r="D14" i="2"/>
  <c r="D32" i="2"/>
  <c r="D27" i="2"/>
  <c r="F10" i="2"/>
  <c r="G10" i="2" s="1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F14" i="2"/>
  <c r="F32" i="2"/>
  <c r="G32" i="2" s="1"/>
  <c r="H32" i="2" s="1"/>
  <c r="I32" i="2" s="1"/>
  <c r="J32" i="2" s="1"/>
  <c r="K32" i="2" s="1"/>
  <c r="L32" i="2" s="1"/>
  <c r="M32" i="2" s="1"/>
  <c r="N32" i="2" s="1"/>
  <c r="O32" i="2" s="1"/>
  <c r="P32" i="2" s="1"/>
  <c r="Q32" i="2" s="1"/>
  <c r="R32" i="2" s="1"/>
  <c r="I13" i="2"/>
  <c r="H11" i="2"/>
  <c r="H14" i="2" s="1"/>
  <c r="I15" i="2"/>
  <c r="G26" i="2"/>
  <c r="G22" i="2"/>
  <c r="F29" i="2" l="1"/>
  <c r="G29" i="2" s="1"/>
  <c r="H29" i="2" s="1"/>
  <c r="I29" i="2" s="1"/>
  <c r="J29" i="2" s="1"/>
  <c r="K29" i="2" s="1"/>
  <c r="L29" i="2" s="1"/>
  <c r="M29" i="2" s="1"/>
  <c r="N29" i="2" s="1"/>
  <c r="O29" i="2" s="1"/>
  <c r="P29" i="2" s="1"/>
  <c r="Q29" i="2" s="1"/>
  <c r="R29" i="2" s="1"/>
  <c r="F27" i="2"/>
  <c r="G27" i="2" s="1"/>
  <c r="H27" i="2" s="1"/>
  <c r="I27" i="2" s="1"/>
  <c r="J27" i="2" s="1"/>
  <c r="K27" i="2" s="1"/>
  <c r="L27" i="2" s="1"/>
  <c r="M27" i="2" s="1"/>
  <c r="N27" i="2" s="1"/>
  <c r="O27" i="2" s="1"/>
  <c r="P27" i="2" s="1"/>
  <c r="Q27" i="2" s="1"/>
  <c r="R27" i="2" s="1"/>
  <c r="H15" i="2"/>
  <c r="F23" i="2"/>
  <c r="H22" i="2"/>
  <c r="G20" i="2"/>
  <c r="G24" i="2"/>
  <c r="H26" i="2"/>
  <c r="I11" i="2"/>
  <c r="I14" i="2" s="1"/>
  <c r="J13" i="2"/>
  <c r="K17" i="2"/>
  <c r="J15" i="2"/>
  <c r="G14" i="2"/>
  <c r="H20" i="2" l="1"/>
  <c r="I22" i="2"/>
  <c r="I26" i="2"/>
  <c r="H24" i="2"/>
  <c r="K15" i="2"/>
  <c r="L17" i="2"/>
  <c r="K13" i="2"/>
  <c r="J11" i="2"/>
  <c r="J14" i="2" s="1"/>
  <c r="G19" i="2"/>
  <c r="G23" i="2" s="1"/>
  <c r="H19" i="2" l="1"/>
  <c r="H23" i="2" s="1"/>
  <c r="K11" i="2"/>
  <c r="K14" i="2" s="1"/>
  <c r="L13" i="2"/>
  <c r="I24" i="2"/>
  <c r="J26" i="2"/>
  <c r="M17" i="2"/>
  <c r="L15" i="2"/>
  <c r="I20" i="2"/>
  <c r="I19" i="2" s="1"/>
  <c r="I23" i="2" s="1"/>
  <c r="J22" i="2"/>
  <c r="N17" i="2" l="1"/>
  <c r="M15" i="2"/>
  <c r="K22" i="2"/>
  <c r="J20" i="2"/>
  <c r="J19" i="2" s="1"/>
  <c r="J23" i="2" s="1"/>
  <c r="J24" i="2"/>
  <c r="K26" i="2"/>
  <c r="M13" i="2"/>
  <c r="L11" i="2"/>
  <c r="L14" i="2" s="1"/>
  <c r="O17" i="2" l="1"/>
  <c r="N15" i="2"/>
  <c r="M11" i="2"/>
  <c r="M14" i="2" s="1"/>
  <c r="N13" i="2"/>
  <c r="L22" i="2"/>
  <c r="K20" i="2"/>
  <c r="L26" i="2"/>
  <c r="K24" i="2"/>
  <c r="L20" i="2" l="1"/>
  <c r="M22" i="2"/>
  <c r="O15" i="2"/>
  <c r="P17" i="2"/>
  <c r="M26" i="2"/>
  <c r="L24" i="2"/>
  <c r="O13" i="2"/>
  <c r="N11" i="2"/>
  <c r="N14" i="2" s="1"/>
  <c r="K19" i="2"/>
  <c r="K23" i="2" s="1"/>
  <c r="L19" i="2" l="1"/>
  <c r="L23" i="2" s="1"/>
  <c r="N26" i="2"/>
  <c r="M24" i="2"/>
  <c r="Q17" i="2"/>
  <c r="P15" i="2"/>
  <c r="O11" i="2"/>
  <c r="O14" i="2" s="1"/>
  <c r="P13" i="2"/>
  <c r="M20" i="2"/>
  <c r="M19" i="2" s="1"/>
  <c r="M23" i="2" s="1"/>
  <c r="N22" i="2"/>
  <c r="Q13" i="2" l="1"/>
  <c r="P11" i="2"/>
  <c r="P14" i="2" s="1"/>
  <c r="Q15" i="2"/>
  <c r="R17" i="2"/>
  <c r="R15" i="2" s="1"/>
  <c r="O22" i="2"/>
  <c r="N20" i="2"/>
  <c r="N24" i="2"/>
  <c r="O26" i="2"/>
  <c r="N19" i="2" l="1"/>
  <c r="N23" i="2" s="1"/>
  <c r="P22" i="2"/>
  <c r="O20" i="2"/>
  <c r="P26" i="2"/>
  <c r="O24" i="2"/>
  <c r="Q11" i="2"/>
  <c r="Q14" i="2" s="1"/>
  <c r="R13" i="2"/>
  <c r="R11" i="2" s="1"/>
  <c r="R14" i="2" s="1"/>
  <c r="O19" i="2" l="1"/>
  <c r="O23" i="2" s="1"/>
  <c r="Q26" i="2"/>
  <c r="P24" i="2"/>
  <c r="P20" i="2"/>
  <c r="P19" i="2" s="1"/>
  <c r="P23" i="2" s="1"/>
  <c r="Q22" i="2"/>
  <c r="Q20" i="2" l="1"/>
  <c r="R22" i="2"/>
  <c r="Q24" i="2"/>
  <c r="R26" i="2"/>
  <c r="R24" i="2" s="1"/>
  <c r="R20" i="2" l="1"/>
  <c r="R19" i="2" s="1"/>
  <c r="R23" i="2" s="1"/>
  <c r="Q19" i="2"/>
  <c r="Q23" i="2" s="1"/>
  <c r="E11" i="2" l="1"/>
  <c r="S26" i="2" l="1"/>
  <c r="T26" i="2" s="1"/>
  <c r="U26" i="2" s="1"/>
  <c r="U24" i="2" s="1"/>
  <c r="T24" i="2"/>
  <c r="S22" i="2"/>
  <c r="S20" i="2"/>
  <c r="T17" i="2"/>
  <c r="T15" i="2" s="1"/>
  <c r="S15" i="2"/>
  <c r="T13" i="2"/>
  <c r="U13" i="2" s="1"/>
  <c r="U11" i="2" s="1"/>
  <c r="S11" i="2"/>
  <c r="S10" i="2" s="1"/>
  <c r="T10" i="2"/>
  <c r="U10" i="2" s="1"/>
  <c r="V13" i="2" l="1"/>
  <c r="W13" i="2" s="1"/>
  <c r="T11" i="2"/>
  <c r="U17" i="2"/>
  <c r="V17" i="2" s="1"/>
  <c r="S24" i="2"/>
  <c r="S19" i="2" s="1"/>
  <c r="V10" i="2"/>
  <c r="W10" i="2" s="1"/>
  <c r="X10" i="2" s="1"/>
  <c r="Y10" i="2" s="1"/>
  <c r="Z10" i="2" s="1"/>
  <c r="AA10" i="2" s="1"/>
  <c r="AB10" i="2" s="1"/>
  <c r="AC10" i="2" s="1"/>
  <c r="AD10" i="2" s="1"/>
  <c r="AE10" i="2" s="1"/>
  <c r="U14" i="2"/>
  <c r="X13" i="2"/>
  <c r="W11" i="2"/>
  <c r="T14" i="2"/>
  <c r="W17" i="2"/>
  <c r="V15" i="2"/>
  <c r="V11" i="2"/>
  <c r="U15" i="2"/>
  <c r="V26" i="2"/>
  <c r="S14" i="2"/>
  <c r="T22" i="2"/>
  <c r="S29" i="2" l="1"/>
  <c r="T29" i="2" s="1"/>
  <c r="U29" i="2" s="1"/>
  <c r="V29" i="2" s="1"/>
  <c r="W29" i="2" s="1"/>
  <c r="X29" i="2" s="1"/>
  <c r="Y29" i="2" s="1"/>
  <c r="Z29" i="2" s="1"/>
  <c r="AA29" i="2" s="1"/>
  <c r="AB29" i="2" s="1"/>
  <c r="AC29" i="2" s="1"/>
  <c r="AD29" i="2" s="1"/>
  <c r="AE29" i="2" s="1"/>
  <c r="S27" i="2"/>
  <c r="T27" i="2" s="1"/>
  <c r="U27" i="2" s="1"/>
  <c r="V27" i="2" s="1"/>
  <c r="W27" i="2" s="1"/>
  <c r="X27" i="2" s="1"/>
  <c r="Y27" i="2" s="1"/>
  <c r="Z27" i="2" s="1"/>
  <c r="AA27" i="2" s="1"/>
  <c r="AB27" i="2" s="1"/>
  <c r="AC27" i="2" s="1"/>
  <c r="AD27" i="2" s="1"/>
  <c r="AE27" i="2" s="1"/>
  <c r="S32" i="2"/>
  <c r="T32" i="2" s="1"/>
  <c r="U32" i="2" s="1"/>
  <c r="V32" i="2" s="1"/>
  <c r="W32" i="2" s="1"/>
  <c r="X32" i="2" s="1"/>
  <c r="Y32" i="2" s="1"/>
  <c r="Z32" i="2" s="1"/>
  <c r="AA32" i="2" s="1"/>
  <c r="AB32" i="2" s="1"/>
  <c r="AC32" i="2" s="1"/>
  <c r="AD32" i="2" s="1"/>
  <c r="AE32" i="2" s="1"/>
  <c r="S23" i="2"/>
  <c r="S30" i="2"/>
  <c r="T30" i="2" s="1"/>
  <c r="U30" i="2" s="1"/>
  <c r="V30" i="2" s="1"/>
  <c r="W30" i="2" s="1"/>
  <c r="X30" i="2" s="1"/>
  <c r="Y30" i="2" s="1"/>
  <c r="Z30" i="2" s="1"/>
  <c r="AA30" i="2" s="1"/>
  <c r="AB30" i="2" s="1"/>
  <c r="AC30" i="2" s="1"/>
  <c r="AD30" i="2" s="1"/>
  <c r="AE30" i="2" s="1"/>
  <c r="V24" i="2"/>
  <c r="W26" i="2"/>
  <c r="W15" i="2"/>
  <c r="X17" i="2"/>
  <c r="T20" i="2"/>
  <c r="T19" i="2" s="1"/>
  <c r="T23" i="2" s="1"/>
  <c r="U22" i="2"/>
  <c r="V14" i="2"/>
  <c r="W14" i="2"/>
  <c r="Y13" i="2"/>
  <c r="X11" i="2"/>
  <c r="X14" i="2" s="1"/>
  <c r="Y11" i="2" l="1"/>
  <c r="Y14" i="2" s="1"/>
  <c r="Z13" i="2"/>
  <c r="X26" i="2"/>
  <c r="W24" i="2"/>
  <c r="X15" i="2"/>
  <c r="Y17" i="2"/>
  <c r="U20" i="2"/>
  <c r="U19" i="2" s="1"/>
  <c r="U23" i="2"/>
  <c r="V22" i="2"/>
  <c r="Z17" i="2" l="1"/>
  <c r="Y15" i="2"/>
  <c r="AA13" i="2"/>
  <c r="Z11" i="2"/>
  <c r="Z14" i="2" s="1"/>
  <c r="W22" i="2"/>
  <c r="V20" i="2"/>
  <c r="V19" i="2" s="1"/>
  <c r="V23" i="2" s="1"/>
  <c r="Y26" i="2"/>
  <c r="X24" i="2"/>
  <c r="X22" i="2" l="1"/>
  <c r="W20" i="2"/>
  <c r="W19" i="2" s="1"/>
  <c r="W23" i="2" s="1"/>
  <c r="AA17" i="2"/>
  <c r="Z15" i="2"/>
  <c r="Y24" i="2"/>
  <c r="Z26" i="2"/>
  <c r="AB13" i="2"/>
  <c r="AA11" i="2"/>
  <c r="AA14" i="2" s="1"/>
  <c r="X20" i="2" l="1"/>
  <c r="X19" i="2" s="1"/>
  <c r="X23" i="2" s="1"/>
  <c r="Y22" i="2"/>
  <c r="AC13" i="2"/>
  <c r="AB11" i="2"/>
  <c r="AB14" i="2" s="1"/>
  <c r="AA15" i="2"/>
  <c r="AB17" i="2"/>
  <c r="Z24" i="2"/>
  <c r="AA26" i="2"/>
  <c r="AB26" i="2" l="1"/>
  <c r="AA24" i="2"/>
  <c r="AC11" i="2"/>
  <c r="AC14" i="2" s="1"/>
  <c r="AD13" i="2"/>
  <c r="AB15" i="2"/>
  <c r="AC17" i="2"/>
  <c r="Y20" i="2"/>
  <c r="Y19" i="2" s="1"/>
  <c r="Y23" i="2" s="1"/>
  <c r="Z22" i="2"/>
  <c r="AD17" i="2" l="1"/>
  <c r="AC15" i="2"/>
  <c r="AC26" i="2"/>
  <c r="AB24" i="2"/>
  <c r="AA22" i="2"/>
  <c r="Z20" i="2"/>
  <c r="Z19" i="2" s="1"/>
  <c r="Z23" i="2" s="1"/>
  <c r="AE13" i="2"/>
  <c r="AE11" i="2" s="1"/>
  <c r="AE14" i="2" s="1"/>
  <c r="AD11" i="2"/>
  <c r="AD14" i="2" s="1"/>
  <c r="AB22" i="2" l="1"/>
  <c r="AA20" i="2"/>
  <c r="AA19" i="2" s="1"/>
  <c r="AA23" i="2" s="1"/>
  <c r="AE17" i="2"/>
  <c r="AE15" i="2" s="1"/>
  <c r="AD15" i="2"/>
  <c r="AC24" i="2"/>
  <c r="AD26" i="2"/>
  <c r="AB20" i="2" l="1"/>
  <c r="AB19" i="2" s="1"/>
  <c r="AB23" i="2" s="1"/>
  <c r="AC22" i="2"/>
  <c r="AD24" i="2"/>
  <c r="AE26" i="2"/>
  <c r="AE24" i="2" s="1"/>
  <c r="AC20" i="2" l="1"/>
  <c r="AC19" i="2" s="1"/>
  <c r="AC23" i="2" s="1"/>
  <c r="AD22" i="2"/>
  <c r="AE22" i="2" l="1"/>
  <c r="AD20" i="2"/>
  <c r="AD19" i="2" s="1"/>
  <c r="AD23" i="2" s="1"/>
  <c r="AE20" i="2" l="1"/>
  <c r="AE19" i="2" s="1"/>
  <c r="AE23" i="2" s="1"/>
  <c r="E10" i="2" l="1"/>
  <c r="E22" i="2" l="1"/>
  <c r="E19" i="2" l="1"/>
  <c r="E26" i="2" l="1"/>
  <c r="E27" i="2" s="1"/>
  <c r="E29" i="2" s="1"/>
  <c r="E30" i="2" s="1"/>
  <c r="E32" i="2" s="1"/>
  <c r="E24" i="2"/>
  <c r="E14" i="2"/>
  <c r="E20" i="2"/>
  <c r="E23" i="2" l="1"/>
</calcChain>
</file>

<file path=xl/sharedStrings.xml><?xml version="1.0" encoding="utf-8"?>
<sst xmlns="http://schemas.openxmlformats.org/spreadsheetml/2006/main" count="102" uniqueCount="61">
  <si>
    <t>Показатели</t>
  </si>
  <si>
    <t>Единицы измерения</t>
  </si>
  <si>
    <t>Электроэнергия</t>
  </si>
  <si>
    <t>Поступление в сеть</t>
  </si>
  <si>
    <t>млн. кВтч</t>
  </si>
  <si>
    <t>Потери в электрической сети, в т.ч. относимые на:</t>
  </si>
  <si>
    <t>собственное потребление</t>
  </si>
  <si>
    <t>передачу сторонним потребителям (субабонентам)</t>
  </si>
  <si>
    <t>Относительные потери</t>
  </si>
  <si>
    <t>%</t>
  </si>
  <si>
    <t>Отпуск из сети (полезный отпуск), в т.ч. для</t>
  </si>
  <si>
    <t>собственного потребления</t>
  </si>
  <si>
    <t>передачи сторонним потребителям (субабонентам)</t>
  </si>
  <si>
    <t>Мощность</t>
  </si>
  <si>
    <t>МВт</t>
  </si>
  <si>
    <t>Заявленная мощность</t>
  </si>
  <si>
    <t>сторонних потребителей (субабонентов)</t>
  </si>
  <si>
    <t>Присоединенная мощность</t>
  </si>
  <si>
    <t>МВА</t>
  </si>
  <si>
    <t>Показатели планируемого периода (План год N) заполняются по месяцам, кварталам и в целом по году, предшествующие периоды - в целом по году.</t>
  </si>
  <si>
    <t>Месячное значение заявленной мощности рассчитывается как сумма месячных предельных значений потребляемой мощности энергопринимающих устройств потребителей, определенной соглашением между сетевой организацией и потребителями услуг по передаче электрической энергии, технологически присоединенных в установленном законодательством Российской Федерации порядке к электрической сети.</t>
  </si>
  <si>
    <t>Предложения по технологическому расходу электроэнергии</t>
  </si>
  <si>
    <t>(мощности) - потерям в электрических сетях</t>
  </si>
  <si>
    <t>2.1</t>
  </si>
  <si>
    <t>2.2</t>
  </si>
  <si>
    <t>4.1</t>
  </si>
  <si>
    <t>4.2</t>
  </si>
  <si>
    <t>6.1</t>
  </si>
  <si>
    <t>6.2</t>
  </si>
  <si>
    <t>8.1</t>
  </si>
  <si>
    <t>8.2</t>
  </si>
  <si>
    <t>9.1</t>
  </si>
  <si>
    <t>9.2</t>
  </si>
  <si>
    <t>10.1</t>
  </si>
  <si>
    <t>10.2</t>
  </si>
  <si>
    <t>№
п/п</t>
  </si>
  <si>
    <r>
      <t>П. 2.1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8.1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9.1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10.1</t>
    </r>
    <r>
      <rPr>
        <sz val="12"/>
        <color theme="1"/>
        <rFont val="Times New Roman"/>
        <family val="1"/>
        <charset val="204"/>
      </rPr>
      <t xml:space="preserve"> заполняются в случаях, когда оказание услуг по передаче не является основным видом деятельности организации.</t>
    </r>
  </si>
  <si>
    <t>Примечания:</t>
  </si>
  <si>
    <t>М.П.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</si>
  <si>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</si>
  <si>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</si>
  <si>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</si>
  <si>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</si>
  <si>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</si>
  <si>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</si>
  <si>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</si>
  <si>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</si>
  <si>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</si>
  <si>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</si>
  <si>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</si>
  <si>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</si>
  <si>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Согласованио:</t>
  </si>
  <si>
    <t>ОАО "Новосибирскэнергосбыт" _____________________________________________________________________</t>
  </si>
  <si>
    <t>План</t>
  </si>
  <si>
    <t>Факт</t>
  </si>
  <si>
    <t>План на 2023 год</t>
  </si>
  <si>
    <t>План на 2022 год</t>
  </si>
  <si>
    <t>Всего, 2022г.</t>
  </si>
  <si>
    <t>Всего, 2023г.</t>
  </si>
  <si>
    <t>ООО "НРСК-СИБИРЬ" на 2021-2023 годы в Новосибирской области</t>
  </si>
  <si>
    <t>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</si>
</sst>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left" vertical="center" wrapText="1" indent="2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justify" vertical="center"/>
    </xf>
    <xf numFmtId="0" fontId="1" fillId="0" borderId="3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/>
    <xf numFmtId="16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 indent="2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/>
    <xf numFmtId="0" fontId="1" fillId="0" borderId="0" xfId="0" applyFont="1" applyFill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7"/>
  <sheetViews>
    <sheetView tabSelected="1" view="pageBreakPreview" zoomScaleNormal="100" zoomScaleSheetLayoutView="100" workbookViewId="0">
      <pane xSplit="3" ySplit="9" topLeftCell="D24" activePane="bottomRight" state="frozen"/>
      <selection pane="topRight" activeCell="D1" sqref="D1"/>
      <selection pane="bottomLeft" activeCell="A10" sqref="A10"/>
      <selection pane="bottomRight" activeCell="D5" sqref="D5"/>
    </sheetView>
  </sheetViews>
  <sheetFormatPr defaultRowHeight="15.75" x14ac:dyDescent="0.25"/>
  <cols>
    <col min="1" max="1" width="5" style="20" bestFit="1" customWidth="1"/>
    <col min="2" max="2" width="42.85546875" style="5" customWidth="1"/>
    <col min="3" max="3" width="12.42578125" style="5" customWidth="1"/>
    <col min="4" max="4" width="8.140625" style="5" customWidth="1"/>
    <col min="5" max="5" width="8.7109375" style="5" customWidth="1"/>
    <col min="6" max="6" width="8.42578125" style="5" customWidth="1"/>
    <col min="7" max="7" width="8.28515625" style="5" customWidth="1"/>
    <col min="8" max="8" width="9" style="5" customWidth="1"/>
    <col min="9" max="9" width="6.7109375" style="5" customWidth="1"/>
    <col min="10" max="10" width="8.42578125" style="5" customWidth="1"/>
    <col min="11" max="11" width="6.5703125" style="5" customWidth="1"/>
    <col min="12" max="12" width="7" style="5" customWidth="1"/>
    <col min="13" max="13" width="6.85546875" style="5" customWidth="1"/>
    <col min="14" max="14" width="8.140625" style="5" customWidth="1"/>
    <col min="15" max="15" width="10.140625" style="5" customWidth="1"/>
    <col min="16" max="16" width="9.28515625" style="5" customWidth="1"/>
    <col min="17" max="17" width="8.28515625" style="5" customWidth="1"/>
    <col min="18" max="18" width="8.7109375" style="5" customWidth="1"/>
    <col min="19" max="19" width="8.5703125" style="5" customWidth="1"/>
    <col min="20" max="20" width="8.140625" style="5" customWidth="1"/>
    <col min="21" max="22" width="6.7109375" style="5" customWidth="1"/>
    <col min="23" max="23" width="8.5703125" style="5" customWidth="1"/>
    <col min="24" max="25" width="6.7109375" style="5" customWidth="1"/>
    <col min="26" max="26" width="7" style="5" customWidth="1"/>
    <col min="27" max="27" width="7.5703125" style="5" customWidth="1"/>
    <col min="28" max="28" width="7.85546875" style="5" customWidth="1"/>
    <col min="29" max="29" width="7.7109375" style="5" customWidth="1"/>
    <col min="30" max="30" width="8.42578125" style="5" customWidth="1"/>
    <col min="31" max="31" width="8.5703125" style="5" customWidth="1"/>
    <col min="32" max="16384" width="9.140625" style="5"/>
  </cols>
  <sheetData>
    <row r="1" spans="1:31" x14ac:dyDescent="0.25">
      <c r="A1" s="29" t="s">
        <v>21</v>
      </c>
      <c r="B1" s="29"/>
      <c r="C1" s="29"/>
      <c r="D1" s="10"/>
      <c r="E1" s="10"/>
      <c r="F1" s="11"/>
      <c r="G1" s="11"/>
      <c r="H1" s="11"/>
    </row>
    <row r="2" spans="1:31" x14ac:dyDescent="0.25">
      <c r="A2" s="29" t="s">
        <v>22</v>
      </c>
      <c r="B2" s="29"/>
      <c r="C2" s="29"/>
      <c r="D2" s="10"/>
      <c r="E2" s="10"/>
      <c r="F2" s="11"/>
      <c r="G2" s="11"/>
      <c r="H2" s="11"/>
    </row>
    <row r="3" spans="1:31" x14ac:dyDescent="0.25">
      <c r="A3" s="29" t="s">
        <v>59</v>
      </c>
      <c r="B3" s="29"/>
      <c r="C3" s="29"/>
      <c r="D3" s="10"/>
      <c r="E3" s="10"/>
      <c r="F3" s="11"/>
      <c r="G3" s="11"/>
      <c r="H3" s="11"/>
    </row>
    <row r="4" spans="1:31" x14ac:dyDescent="0.25">
      <c r="A4" s="29"/>
      <c r="B4" s="29"/>
      <c r="C4" s="29"/>
      <c r="D4" s="29"/>
      <c r="E4" s="29"/>
    </row>
    <row r="5" spans="1:31" x14ac:dyDescent="0.25">
      <c r="A5" s="12"/>
    </row>
    <row r="6" spans="1:31" ht="15.75" customHeight="1" x14ac:dyDescent="0.25">
      <c r="A6" s="25" t="s">
        <v>35</v>
      </c>
      <c r="B6" s="22" t="s">
        <v>0</v>
      </c>
      <c r="C6" s="26" t="s">
        <v>1</v>
      </c>
      <c r="D6" s="22" t="s">
        <v>60</v>
      </c>
      <c r="E6" s="22"/>
      <c r="F6" s="22" t="s">
        <v>56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 t="s">
        <v>55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31.5" x14ac:dyDescent="0.25">
      <c r="A7" s="25"/>
      <c r="B7" s="22"/>
      <c r="C7" s="27"/>
      <c r="D7" s="13" t="s">
        <v>53</v>
      </c>
      <c r="E7" s="13" t="s">
        <v>54</v>
      </c>
      <c r="F7" s="1" t="s">
        <v>57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58</v>
      </c>
      <c r="T7" s="1" t="s">
        <v>39</v>
      </c>
      <c r="U7" s="1" t="s">
        <v>40</v>
      </c>
      <c r="V7" s="1" t="s">
        <v>41</v>
      </c>
      <c r="W7" s="1" t="s">
        <v>42</v>
      </c>
      <c r="X7" s="1" t="s">
        <v>43</v>
      </c>
      <c r="Y7" s="1" t="s">
        <v>44</v>
      </c>
      <c r="Z7" s="1" t="s">
        <v>45</v>
      </c>
      <c r="AA7" s="1" t="s">
        <v>46</v>
      </c>
      <c r="AB7" s="1" t="s">
        <v>47</v>
      </c>
      <c r="AC7" s="1" t="s">
        <v>48</v>
      </c>
      <c r="AD7" s="1" t="s">
        <v>49</v>
      </c>
      <c r="AE7" s="1" t="s">
        <v>50</v>
      </c>
    </row>
    <row r="8" spans="1:31" x14ac:dyDescent="0.25">
      <c r="A8" s="3">
        <v>1</v>
      </c>
      <c r="B8" s="1">
        <v>2</v>
      </c>
      <c r="C8" s="1">
        <v>3</v>
      </c>
      <c r="D8" s="1">
        <v>4</v>
      </c>
      <c r="E8" s="1">
        <v>5</v>
      </c>
      <c r="F8" s="1">
        <v>19</v>
      </c>
      <c r="G8" s="1">
        <v>20</v>
      </c>
      <c r="H8" s="1">
        <v>21</v>
      </c>
      <c r="I8" s="1">
        <v>22</v>
      </c>
      <c r="J8" s="1">
        <v>23</v>
      </c>
      <c r="K8" s="1">
        <v>24</v>
      </c>
      <c r="L8" s="1">
        <v>25</v>
      </c>
      <c r="M8" s="1">
        <v>26</v>
      </c>
      <c r="N8" s="1">
        <v>27</v>
      </c>
      <c r="O8" s="1">
        <v>28</v>
      </c>
      <c r="P8" s="1">
        <v>29</v>
      </c>
      <c r="Q8" s="1">
        <v>30</v>
      </c>
      <c r="R8" s="1">
        <v>31</v>
      </c>
      <c r="S8" s="1">
        <v>32</v>
      </c>
      <c r="T8" s="1">
        <v>33</v>
      </c>
      <c r="U8" s="1">
        <v>34</v>
      </c>
      <c r="V8" s="1">
        <v>35</v>
      </c>
      <c r="W8" s="1">
        <v>36</v>
      </c>
      <c r="X8" s="1">
        <v>37</v>
      </c>
      <c r="Y8" s="1">
        <v>38</v>
      </c>
      <c r="Z8" s="1">
        <v>39</v>
      </c>
      <c r="AA8" s="1">
        <v>40</v>
      </c>
      <c r="AB8" s="1">
        <v>41</v>
      </c>
      <c r="AC8" s="1">
        <v>42</v>
      </c>
      <c r="AD8" s="1">
        <v>43</v>
      </c>
      <c r="AE8" s="1">
        <v>44</v>
      </c>
    </row>
    <row r="9" spans="1:31" x14ac:dyDescent="0.25">
      <c r="A9" s="22" t="s">
        <v>2</v>
      </c>
      <c r="B9" s="22"/>
      <c r="C9" s="22"/>
      <c r="D9" s="1"/>
      <c r="E9" s="1"/>
      <c r="F9" s="1"/>
      <c r="G9" s="1"/>
      <c r="H9" s="1"/>
      <c r="I9" s="7"/>
      <c r="J9" s="7"/>
      <c r="K9" s="7"/>
      <c r="L9" s="7"/>
      <c r="M9" s="7"/>
      <c r="N9" s="7"/>
      <c r="O9" s="7"/>
      <c r="P9" s="7"/>
      <c r="Q9" s="7"/>
      <c r="R9" s="7"/>
      <c r="S9" s="1"/>
      <c r="T9" s="1"/>
      <c r="U9" s="1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x14ac:dyDescent="0.25">
      <c r="A10" s="3">
        <v>1</v>
      </c>
      <c r="B10" s="4" t="s">
        <v>3</v>
      </c>
      <c r="C10" s="1" t="s">
        <v>4</v>
      </c>
      <c r="D10" s="8">
        <f>D11+D15</f>
        <v>16.967939000000001</v>
      </c>
      <c r="E10" s="8">
        <f>E11+E15</f>
        <v>13.506069999999999</v>
      </c>
      <c r="F10" s="8">
        <f>F11+F15</f>
        <v>14.736382000000001</v>
      </c>
      <c r="G10" s="8">
        <f>F10/12</f>
        <v>1.2280318333333333</v>
      </c>
      <c r="H10" s="8">
        <f>G10</f>
        <v>1.2280318333333333</v>
      </c>
      <c r="I10" s="8">
        <f t="shared" ref="I10:R10" si="0">H10</f>
        <v>1.2280318333333333</v>
      </c>
      <c r="J10" s="8">
        <f t="shared" si="0"/>
        <v>1.2280318333333333</v>
      </c>
      <c r="K10" s="8">
        <f t="shared" si="0"/>
        <v>1.2280318333333333</v>
      </c>
      <c r="L10" s="8">
        <f t="shared" si="0"/>
        <v>1.2280318333333333</v>
      </c>
      <c r="M10" s="8">
        <f t="shared" si="0"/>
        <v>1.2280318333333333</v>
      </c>
      <c r="N10" s="8">
        <f t="shared" si="0"/>
        <v>1.2280318333333333</v>
      </c>
      <c r="O10" s="8">
        <f t="shared" si="0"/>
        <v>1.2280318333333333</v>
      </c>
      <c r="P10" s="8">
        <f t="shared" si="0"/>
        <v>1.2280318333333333</v>
      </c>
      <c r="Q10" s="8">
        <f t="shared" si="0"/>
        <v>1.2280318333333333</v>
      </c>
      <c r="R10" s="8">
        <f t="shared" si="0"/>
        <v>1.2280318333333333</v>
      </c>
      <c r="S10" s="8">
        <f>S11+S15</f>
        <v>16.957000000000001</v>
      </c>
      <c r="T10" s="8">
        <f>S10/12</f>
        <v>1.4130833333333335</v>
      </c>
      <c r="U10" s="8">
        <f>T10</f>
        <v>1.4130833333333335</v>
      </c>
      <c r="V10" s="8">
        <f t="shared" ref="V10:AE10" si="1">U10</f>
        <v>1.4130833333333335</v>
      </c>
      <c r="W10" s="8">
        <f t="shared" si="1"/>
        <v>1.4130833333333335</v>
      </c>
      <c r="X10" s="8">
        <f t="shared" si="1"/>
        <v>1.4130833333333335</v>
      </c>
      <c r="Y10" s="8">
        <f t="shared" si="1"/>
        <v>1.4130833333333335</v>
      </c>
      <c r="Z10" s="8">
        <f t="shared" si="1"/>
        <v>1.4130833333333335</v>
      </c>
      <c r="AA10" s="8">
        <f t="shared" si="1"/>
        <v>1.4130833333333335</v>
      </c>
      <c r="AB10" s="8">
        <f t="shared" si="1"/>
        <v>1.4130833333333335</v>
      </c>
      <c r="AC10" s="8">
        <f t="shared" si="1"/>
        <v>1.4130833333333335</v>
      </c>
      <c r="AD10" s="8">
        <f t="shared" si="1"/>
        <v>1.4130833333333335</v>
      </c>
      <c r="AE10" s="8">
        <f t="shared" si="1"/>
        <v>1.4130833333333335</v>
      </c>
    </row>
    <row r="11" spans="1:31" x14ac:dyDescent="0.25">
      <c r="A11" s="3">
        <v>2</v>
      </c>
      <c r="B11" s="4" t="s">
        <v>5</v>
      </c>
      <c r="C11" s="1" t="s">
        <v>4</v>
      </c>
      <c r="D11" s="8">
        <f t="shared" ref="D11" si="2">SUM(D12:D13)</f>
        <v>1.423</v>
      </c>
      <c r="E11" s="8">
        <f>E13</f>
        <v>0.88681600000000005</v>
      </c>
      <c r="F11" s="8">
        <f t="shared" ref="F11:R11" si="3">SUM(F12:F13)</f>
        <v>1.2363820000000001</v>
      </c>
      <c r="G11" s="8">
        <f t="shared" si="3"/>
        <v>0.10303183333333334</v>
      </c>
      <c r="H11" s="8">
        <f t="shared" si="3"/>
        <v>0.10303183333333334</v>
      </c>
      <c r="I11" s="8">
        <f t="shared" si="3"/>
        <v>0.10303183333333334</v>
      </c>
      <c r="J11" s="8">
        <f t="shared" si="3"/>
        <v>0.10303183333333334</v>
      </c>
      <c r="K11" s="8">
        <f t="shared" si="3"/>
        <v>0.10303183333333334</v>
      </c>
      <c r="L11" s="8">
        <f t="shared" si="3"/>
        <v>0.10303183333333334</v>
      </c>
      <c r="M11" s="8">
        <f t="shared" si="3"/>
        <v>0.10303183333333334</v>
      </c>
      <c r="N11" s="8">
        <f t="shared" si="3"/>
        <v>0.10303183333333334</v>
      </c>
      <c r="O11" s="8">
        <f t="shared" si="3"/>
        <v>0.10303183333333334</v>
      </c>
      <c r="P11" s="8">
        <f t="shared" si="3"/>
        <v>0.10303183333333334</v>
      </c>
      <c r="Q11" s="8">
        <f t="shared" si="3"/>
        <v>0.10303183333333334</v>
      </c>
      <c r="R11" s="8">
        <f t="shared" si="3"/>
        <v>0.10303183333333334</v>
      </c>
      <c r="S11" s="8">
        <f t="shared" ref="S11:AE11" si="4">SUM(S12:S13)</f>
        <v>1.4219999999999999</v>
      </c>
      <c r="T11" s="8">
        <f t="shared" si="4"/>
        <v>0.11849999999999999</v>
      </c>
      <c r="U11" s="8">
        <f t="shared" si="4"/>
        <v>0.11849999999999999</v>
      </c>
      <c r="V11" s="8">
        <f t="shared" si="4"/>
        <v>0.11849999999999999</v>
      </c>
      <c r="W11" s="8">
        <f t="shared" si="4"/>
        <v>0.11849999999999999</v>
      </c>
      <c r="X11" s="8">
        <f t="shared" si="4"/>
        <v>0.11849999999999999</v>
      </c>
      <c r="Y11" s="8">
        <f t="shared" si="4"/>
        <v>0.11849999999999999</v>
      </c>
      <c r="Z11" s="8">
        <f t="shared" si="4"/>
        <v>0.11849999999999999</v>
      </c>
      <c r="AA11" s="8">
        <f t="shared" si="4"/>
        <v>0.11849999999999999</v>
      </c>
      <c r="AB11" s="8">
        <f t="shared" si="4"/>
        <v>0.11849999999999999</v>
      </c>
      <c r="AC11" s="8">
        <f t="shared" si="4"/>
        <v>0.11849999999999999</v>
      </c>
      <c r="AD11" s="8">
        <f t="shared" si="4"/>
        <v>0.11849999999999999</v>
      </c>
      <c r="AE11" s="8">
        <f t="shared" si="4"/>
        <v>0.11849999999999999</v>
      </c>
    </row>
    <row r="12" spans="1:31" x14ac:dyDescent="0.25">
      <c r="A12" s="3" t="s">
        <v>23</v>
      </c>
      <c r="B12" s="6" t="s">
        <v>6</v>
      </c>
      <c r="C12" s="1" t="s">
        <v>4</v>
      </c>
      <c r="D12" s="8"/>
      <c r="E12" s="8"/>
      <c r="F12" s="8"/>
      <c r="G12" s="8"/>
      <c r="H12" s="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8"/>
      <c r="T12" s="8"/>
      <c r="U12" s="8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 ht="31.5" x14ac:dyDescent="0.25">
      <c r="A13" s="3" t="s">
        <v>24</v>
      </c>
      <c r="B13" s="6" t="s">
        <v>7</v>
      </c>
      <c r="C13" s="1" t="s">
        <v>4</v>
      </c>
      <c r="D13" s="8">
        <v>1.423</v>
      </c>
      <c r="E13" s="8">
        <v>0.88681600000000005</v>
      </c>
      <c r="F13" s="8">
        <v>1.2363820000000001</v>
      </c>
      <c r="G13" s="8">
        <f>F13/12</f>
        <v>0.10303183333333334</v>
      </c>
      <c r="H13" s="8">
        <f>G13</f>
        <v>0.10303183333333334</v>
      </c>
      <c r="I13" s="8">
        <f t="shared" ref="I13:R13" si="5">H13</f>
        <v>0.10303183333333334</v>
      </c>
      <c r="J13" s="8">
        <f t="shared" si="5"/>
        <v>0.10303183333333334</v>
      </c>
      <c r="K13" s="8">
        <f t="shared" si="5"/>
        <v>0.10303183333333334</v>
      </c>
      <c r="L13" s="8">
        <f t="shared" si="5"/>
        <v>0.10303183333333334</v>
      </c>
      <c r="M13" s="8">
        <f t="shared" si="5"/>
        <v>0.10303183333333334</v>
      </c>
      <c r="N13" s="8">
        <f t="shared" si="5"/>
        <v>0.10303183333333334</v>
      </c>
      <c r="O13" s="8">
        <f t="shared" si="5"/>
        <v>0.10303183333333334</v>
      </c>
      <c r="P13" s="8">
        <f t="shared" si="5"/>
        <v>0.10303183333333334</v>
      </c>
      <c r="Q13" s="8">
        <f t="shared" si="5"/>
        <v>0.10303183333333334</v>
      </c>
      <c r="R13" s="8">
        <f t="shared" si="5"/>
        <v>0.10303183333333334</v>
      </c>
      <c r="S13" s="8">
        <v>1.4219999999999999</v>
      </c>
      <c r="T13" s="8">
        <f>S13/12</f>
        <v>0.11849999999999999</v>
      </c>
      <c r="U13" s="8">
        <f>T13</f>
        <v>0.11849999999999999</v>
      </c>
      <c r="V13" s="8">
        <f t="shared" ref="V13:AE13" si="6">U13</f>
        <v>0.11849999999999999</v>
      </c>
      <c r="W13" s="8">
        <f t="shared" si="6"/>
        <v>0.11849999999999999</v>
      </c>
      <c r="X13" s="8">
        <f t="shared" si="6"/>
        <v>0.11849999999999999</v>
      </c>
      <c r="Y13" s="8">
        <f t="shared" si="6"/>
        <v>0.11849999999999999</v>
      </c>
      <c r="Z13" s="8">
        <f t="shared" si="6"/>
        <v>0.11849999999999999</v>
      </c>
      <c r="AA13" s="8">
        <f t="shared" si="6"/>
        <v>0.11849999999999999</v>
      </c>
      <c r="AB13" s="8">
        <f t="shared" si="6"/>
        <v>0.11849999999999999</v>
      </c>
      <c r="AC13" s="8">
        <f t="shared" si="6"/>
        <v>0.11849999999999999</v>
      </c>
      <c r="AD13" s="8">
        <f t="shared" si="6"/>
        <v>0.11849999999999999</v>
      </c>
      <c r="AE13" s="8">
        <f t="shared" si="6"/>
        <v>0.11849999999999999</v>
      </c>
    </row>
    <row r="14" spans="1:31" x14ac:dyDescent="0.25">
      <c r="A14" s="3">
        <v>3</v>
      </c>
      <c r="B14" s="4" t="s">
        <v>8</v>
      </c>
      <c r="C14" s="1" t="s">
        <v>9</v>
      </c>
      <c r="D14" s="9">
        <f t="shared" ref="D14" si="7">D11/D10</f>
        <v>8.3864045008648372E-2</v>
      </c>
      <c r="E14" s="9">
        <f>E11/E10</f>
        <v>6.5660551144781573E-2</v>
      </c>
      <c r="F14" s="9">
        <f t="shared" ref="F14:R14" si="8">F11/F10</f>
        <v>8.3899969476904174E-2</v>
      </c>
      <c r="G14" s="9">
        <f t="shared" si="8"/>
        <v>8.3899969476904174E-2</v>
      </c>
      <c r="H14" s="9">
        <f t="shared" si="8"/>
        <v>8.3899969476904174E-2</v>
      </c>
      <c r="I14" s="9">
        <f t="shared" si="8"/>
        <v>8.3899969476904174E-2</v>
      </c>
      <c r="J14" s="9">
        <f t="shared" si="8"/>
        <v>8.3899969476904174E-2</v>
      </c>
      <c r="K14" s="9">
        <f t="shared" si="8"/>
        <v>8.3899969476904174E-2</v>
      </c>
      <c r="L14" s="9">
        <f t="shared" si="8"/>
        <v>8.3899969476904174E-2</v>
      </c>
      <c r="M14" s="9">
        <f t="shared" si="8"/>
        <v>8.3899969476904174E-2</v>
      </c>
      <c r="N14" s="9">
        <f t="shared" si="8"/>
        <v>8.3899969476904174E-2</v>
      </c>
      <c r="O14" s="9">
        <f t="shared" si="8"/>
        <v>8.3899969476904174E-2</v>
      </c>
      <c r="P14" s="9">
        <f t="shared" si="8"/>
        <v>8.3899969476904174E-2</v>
      </c>
      <c r="Q14" s="9">
        <f t="shared" si="8"/>
        <v>8.3899969476904174E-2</v>
      </c>
      <c r="R14" s="9">
        <f t="shared" si="8"/>
        <v>8.3899969476904174E-2</v>
      </c>
      <c r="S14" s="9">
        <f t="shared" ref="S14:AE14" si="9">S11/S10</f>
        <v>8.3859173202807086E-2</v>
      </c>
      <c r="T14" s="9">
        <f t="shared" si="9"/>
        <v>8.3859173202807086E-2</v>
      </c>
      <c r="U14" s="9">
        <f t="shared" si="9"/>
        <v>8.3859173202807086E-2</v>
      </c>
      <c r="V14" s="9">
        <f t="shared" si="9"/>
        <v>8.3859173202807086E-2</v>
      </c>
      <c r="W14" s="9">
        <f t="shared" si="9"/>
        <v>8.3859173202807086E-2</v>
      </c>
      <c r="X14" s="9">
        <f t="shared" si="9"/>
        <v>8.3859173202807086E-2</v>
      </c>
      <c r="Y14" s="9">
        <f t="shared" si="9"/>
        <v>8.3859173202807086E-2</v>
      </c>
      <c r="Z14" s="9">
        <f t="shared" si="9"/>
        <v>8.3859173202807086E-2</v>
      </c>
      <c r="AA14" s="9">
        <f t="shared" si="9"/>
        <v>8.3859173202807086E-2</v>
      </c>
      <c r="AB14" s="9">
        <f t="shared" si="9"/>
        <v>8.3859173202807086E-2</v>
      </c>
      <c r="AC14" s="9">
        <f t="shared" si="9"/>
        <v>8.3859173202807086E-2</v>
      </c>
      <c r="AD14" s="9">
        <f t="shared" si="9"/>
        <v>8.3859173202807086E-2</v>
      </c>
      <c r="AE14" s="9">
        <f t="shared" si="9"/>
        <v>8.3859173202807086E-2</v>
      </c>
    </row>
    <row r="15" spans="1:31" x14ac:dyDescent="0.25">
      <c r="A15" s="3">
        <v>4</v>
      </c>
      <c r="B15" s="4" t="s">
        <v>10</v>
      </c>
      <c r="C15" s="1" t="s">
        <v>4</v>
      </c>
      <c r="D15" s="8">
        <f t="shared" ref="D15" si="10">SUM(D16:D17)</f>
        <v>15.544938999999999</v>
      </c>
      <c r="E15" s="8">
        <f>E17</f>
        <v>12.619254</v>
      </c>
      <c r="F15" s="8">
        <f t="shared" ref="F15:R15" si="11">SUM(F16:F17)</f>
        <v>13.5</v>
      </c>
      <c r="G15" s="8">
        <f t="shared" si="11"/>
        <v>1.125</v>
      </c>
      <c r="H15" s="8">
        <f t="shared" si="11"/>
        <v>1.125</v>
      </c>
      <c r="I15" s="8">
        <f t="shared" si="11"/>
        <v>1.125</v>
      </c>
      <c r="J15" s="8">
        <f t="shared" si="11"/>
        <v>1.125</v>
      </c>
      <c r="K15" s="8">
        <f t="shared" si="11"/>
        <v>1.125</v>
      </c>
      <c r="L15" s="8">
        <f t="shared" si="11"/>
        <v>1.125</v>
      </c>
      <c r="M15" s="8">
        <f t="shared" si="11"/>
        <v>1.125</v>
      </c>
      <c r="N15" s="8">
        <f t="shared" si="11"/>
        <v>1.125</v>
      </c>
      <c r="O15" s="8">
        <f t="shared" si="11"/>
        <v>1.125</v>
      </c>
      <c r="P15" s="8">
        <f t="shared" si="11"/>
        <v>1.125</v>
      </c>
      <c r="Q15" s="8">
        <f t="shared" si="11"/>
        <v>1.125</v>
      </c>
      <c r="R15" s="8">
        <f t="shared" si="11"/>
        <v>1.125</v>
      </c>
      <c r="S15" s="8">
        <f t="shared" ref="S15:AE15" si="12">SUM(S16:S17)</f>
        <v>15.535</v>
      </c>
      <c r="T15" s="8">
        <f t="shared" si="12"/>
        <v>1.2945833333333334</v>
      </c>
      <c r="U15" s="8">
        <f t="shared" si="12"/>
        <v>1.2945833333333334</v>
      </c>
      <c r="V15" s="8">
        <f t="shared" si="12"/>
        <v>1.2945833333333334</v>
      </c>
      <c r="W15" s="8">
        <f t="shared" si="12"/>
        <v>1.2945833333333334</v>
      </c>
      <c r="X15" s="8">
        <f t="shared" si="12"/>
        <v>1.2945833333333334</v>
      </c>
      <c r="Y15" s="8">
        <f t="shared" si="12"/>
        <v>1.2945833333333334</v>
      </c>
      <c r="Z15" s="8">
        <f t="shared" si="12"/>
        <v>1.2945833333333334</v>
      </c>
      <c r="AA15" s="8">
        <f t="shared" si="12"/>
        <v>1.2945833333333334</v>
      </c>
      <c r="AB15" s="8">
        <f t="shared" si="12"/>
        <v>1.2945833333333334</v>
      </c>
      <c r="AC15" s="8">
        <f t="shared" si="12"/>
        <v>1.2945833333333334</v>
      </c>
      <c r="AD15" s="8">
        <f t="shared" si="12"/>
        <v>1.2945833333333334</v>
      </c>
      <c r="AE15" s="8">
        <f t="shared" si="12"/>
        <v>1.2945833333333334</v>
      </c>
    </row>
    <row r="16" spans="1:31" x14ac:dyDescent="0.25">
      <c r="A16" s="3" t="s">
        <v>25</v>
      </c>
      <c r="B16" s="6" t="s">
        <v>11</v>
      </c>
      <c r="C16" s="1" t="s">
        <v>4</v>
      </c>
      <c r="D16" s="8"/>
      <c r="E16" s="15"/>
      <c r="F16" s="8"/>
      <c r="G16" s="1"/>
      <c r="H16" s="1"/>
      <c r="I16" s="7"/>
      <c r="J16" s="7"/>
      <c r="K16" s="7"/>
      <c r="L16" s="7"/>
      <c r="M16" s="7"/>
      <c r="N16" s="7"/>
      <c r="O16" s="7"/>
      <c r="P16" s="7"/>
      <c r="Q16" s="7"/>
      <c r="R16" s="7"/>
      <c r="S16" s="8"/>
      <c r="T16" s="1"/>
      <c r="U16" s="1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ht="31.5" x14ac:dyDescent="0.25">
      <c r="A17" s="3" t="s">
        <v>26</v>
      </c>
      <c r="B17" s="6" t="s">
        <v>12</v>
      </c>
      <c r="C17" s="1" t="s">
        <v>4</v>
      </c>
      <c r="D17" s="8">
        <f>12.044939+3.5</f>
        <v>15.544938999999999</v>
      </c>
      <c r="E17" s="8">
        <v>12.619254</v>
      </c>
      <c r="F17" s="8">
        <v>13.5</v>
      </c>
      <c r="G17" s="8">
        <f>F17/12</f>
        <v>1.125</v>
      </c>
      <c r="H17" s="8">
        <f>G17</f>
        <v>1.125</v>
      </c>
      <c r="I17" s="8">
        <f t="shared" ref="I17:R17" si="13">H17</f>
        <v>1.125</v>
      </c>
      <c r="J17" s="8">
        <f t="shared" si="13"/>
        <v>1.125</v>
      </c>
      <c r="K17" s="8">
        <f t="shared" si="13"/>
        <v>1.125</v>
      </c>
      <c r="L17" s="8">
        <f t="shared" si="13"/>
        <v>1.125</v>
      </c>
      <c r="M17" s="8">
        <f t="shared" si="13"/>
        <v>1.125</v>
      </c>
      <c r="N17" s="8">
        <f t="shared" si="13"/>
        <v>1.125</v>
      </c>
      <c r="O17" s="8">
        <f t="shared" si="13"/>
        <v>1.125</v>
      </c>
      <c r="P17" s="8">
        <f t="shared" si="13"/>
        <v>1.125</v>
      </c>
      <c r="Q17" s="8">
        <f t="shared" si="13"/>
        <v>1.125</v>
      </c>
      <c r="R17" s="8">
        <f t="shared" si="13"/>
        <v>1.125</v>
      </c>
      <c r="S17" s="8">
        <v>15.535</v>
      </c>
      <c r="T17" s="8">
        <f>S17/12</f>
        <v>1.2945833333333334</v>
      </c>
      <c r="U17" s="8">
        <f>T17</f>
        <v>1.2945833333333334</v>
      </c>
      <c r="V17" s="8">
        <f t="shared" ref="V17:AE17" si="14">U17</f>
        <v>1.2945833333333334</v>
      </c>
      <c r="W17" s="8">
        <f t="shared" si="14"/>
        <v>1.2945833333333334</v>
      </c>
      <c r="X17" s="8">
        <f t="shared" si="14"/>
        <v>1.2945833333333334</v>
      </c>
      <c r="Y17" s="8">
        <f t="shared" si="14"/>
        <v>1.2945833333333334</v>
      </c>
      <c r="Z17" s="8">
        <f t="shared" si="14"/>
        <v>1.2945833333333334</v>
      </c>
      <c r="AA17" s="8">
        <f t="shared" si="14"/>
        <v>1.2945833333333334</v>
      </c>
      <c r="AB17" s="8">
        <f t="shared" si="14"/>
        <v>1.2945833333333334</v>
      </c>
      <c r="AC17" s="8">
        <f t="shared" si="14"/>
        <v>1.2945833333333334</v>
      </c>
      <c r="AD17" s="8">
        <f t="shared" si="14"/>
        <v>1.2945833333333334</v>
      </c>
      <c r="AE17" s="8">
        <f t="shared" si="14"/>
        <v>1.2945833333333334</v>
      </c>
    </row>
    <row r="18" spans="1:31" x14ac:dyDescent="0.25">
      <c r="A18" s="22" t="s">
        <v>13</v>
      </c>
      <c r="B18" s="22"/>
      <c r="C18" s="22"/>
      <c r="D18" s="1"/>
      <c r="E18" s="1"/>
      <c r="F18" s="1"/>
      <c r="G18" s="1"/>
      <c r="H18" s="1"/>
      <c r="I18" s="7"/>
      <c r="J18" s="7"/>
      <c r="K18" s="7"/>
      <c r="L18" s="7"/>
      <c r="M18" s="7"/>
      <c r="N18" s="7"/>
      <c r="O18" s="7"/>
      <c r="P18" s="7"/>
      <c r="Q18" s="7"/>
      <c r="R18" s="7"/>
      <c r="S18" s="1"/>
      <c r="T18" s="1"/>
      <c r="U18" s="1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x14ac:dyDescent="0.25">
      <c r="A19" s="3">
        <v>5</v>
      </c>
      <c r="B19" s="4" t="s">
        <v>3</v>
      </c>
      <c r="C19" s="1" t="s">
        <v>14</v>
      </c>
      <c r="D19" s="1">
        <f t="shared" ref="D19" si="15">D20+D24</f>
        <v>2.3554804542173358</v>
      </c>
      <c r="E19" s="2">
        <f>E10/7203.6*1000</f>
        <v>1.8749056027541782</v>
      </c>
      <c r="F19" s="1">
        <f t="shared" ref="F19:R19" si="16">F20+F24</f>
        <v>2.0456968737853298</v>
      </c>
      <c r="G19" s="1">
        <f t="shared" si="16"/>
        <v>2.0456968737853298</v>
      </c>
      <c r="H19" s="1">
        <f t="shared" si="16"/>
        <v>2.0456968737853298</v>
      </c>
      <c r="I19" s="1">
        <f t="shared" si="16"/>
        <v>2.0456968737853298</v>
      </c>
      <c r="J19" s="1">
        <f t="shared" si="16"/>
        <v>2.0456968737853298</v>
      </c>
      <c r="K19" s="1">
        <f t="shared" si="16"/>
        <v>2.0456968737853298</v>
      </c>
      <c r="L19" s="1">
        <f t="shared" si="16"/>
        <v>2.0456968737853298</v>
      </c>
      <c r="M19" s="1">
        <f t="shared" si="16"/>
        <v>2.0456968737853298</v>
      </c>
      <c r="N19" s="1">
        <f t="shared" si="16"/>
        <v>2.0456968737853298</v>
      </c>
      <c r="O19" s="1">
        <f t="shared" si="16"/>
        <v>2.0456968737853298</v>
      </c>
      <c r="P19" s="1">
        <f t="shared" si="16"/>
        <v>2.0456968737853298</v>
      </c>
      <c r="Q19" s="1">
        <f t="shared" si="16"/>
        <v>2.0456968737853298</v>
      </c>
      <c r="R19" s="1">
        <f t="shared" si="16"/>
        <v>2.0456968737853298</v>
      </c>
      <c r="S19" s="1">
        <f t="shared" ref="S19:AE19" si="17">S20+S24</f>
        <v>2.353961907934921</v>
      </c>
      <c r="T19" s="1">
        <f t="shared" si="17"/>
        <v>2.353961907934921</v>
      </c>
      <c r="U19" s="1">
        <f t="shared" si="17"/>
        <v>2.353961907934921</v>
      </c>
      <c r="V19" s="1">
        <f t="shared" si="17"/>
        <v>2.353961907934921</v>
      </c>
      <c r="W19" s="1">
        <f t="shared" si="17"/>
        <v>2.353961907934921</v>
      </c>
      <c r="X19" s="1">
        <f t="shared" si="17"/>
        <v>2.353961907934921</v>
      </c>
      <c r="Y19" s="1">
        <f t="shared" si="17"/>
        <v>2.353961907934921</v>
      </c>
      <c r="Z19" s="1">
        <f t="shared" si="17"/>
        <v>2.353961907934921</v>
      </c>
      <c r="AA19" s="1">
        <f t="shared" si="17"/>
        <v>2.353961907934921</v>
      </c>
      <c r="AB19" s="1">
        <f t="shared" si="17"/>
        <v>2.353961907934921</v>
      </c>
      <c r="AC19" s="1">
        <f t="shared" si="17"/>
        <v>2.353961907934921</v>
      </c>
      <c r="AD19" s="1">
        <f t="shared" si="17"/>
        <v>2.353961907934921</v>
      </c>
      <c r="AE19" s="1">
        <f t="shared" si="17"/>
        <v>2.353961907934921</v>
      </c>
    </row>
    <row r="20" spans="1:31" x14ac:dyDescent="0.25">
      <c r="A20" s="3">
        <v>6</v>
      </c>
      <c r="B20" s="4" t="s">
        <v>5</v>
      </c>
      <c r="C20" s="1" t="s">
        <v>14</v>
      </c>
      <c r="D20" s="1">
        <f>SUM(D21:D22)</f>
        <v>0.19754011882947414</v>
      </c>
      <c r="E20" s="2">
        <f>E11/7203.6*1000</f>
        <v>0.12310733522127824</v>
      </c>
      <c r="F20" s="1">
        <f>SUM(F21:F22)</f>
        <v>0.17163390526958744</v>
      </c>
      <c r="G20" s="1">
        <f t="shared" ref="G20:R20" si="18">SUM(G21:G22)</f>
        <v>0.17163390526958744</v>
      </c>
      <c r="H20" s="1">
        <f t="shared" si="18"/>
        <v>0.17163390526958744</v>
      </c>
      <c r="I20" s="1">
        <f t="shared" si="18"/>
        <v>0.17163390526958744</v>
      </c>
      <c r="J20" s="1">
        <f t="shared" si="18"/>
        <v>0.17163390526958744</v>
      </c>
      <c r="K20" s="1">
        <f t="shared" si="18"/>
        <v>0.17163390526958744</v>
      </c>
      <c r="L20" s="1">
        <f t="shared" si="18"/>
        <v>0.17163390526958744</v>
      </c>
      <c r="M20" s="1">
        <f t="shared" si="18"/>
        <v>0.17163390526958744</v>
      </c>
      <c r="N20" s="1">
        <f t="shared" si="18"/>
        <v>0.17163390526958744</v>
      </c>
      <c r="O20" s="1">
        <f t="shared" si="18"/>
        <v>0.17163390526958744</v>
      </c>
      <c r="P20" s="1">
        <f t="shared" si="18"/>
        <v>0.17163390526958744</v>
      </c>
      <c r="Q20" s="1">
        <f t="shared" si="18"/>
        <v>0.17163390526958744</v>
      </c>
      <c r="R20" s="1">
        <f t="shared" si="18"/>
        <v>0.17163390526958744</v>
      </c>
      <c r="S20" s="1">
        <f>SUM(S21:S22)</f>
        <v>0.19740129935032483</v>
      </c>
      <c r="T20" s="1">
        <f t="shared" ref="T20:AE20" si="19">SUM(T21:T22)</f>
        <v>0.19740129935032483</v>
      </c>
      <c r="U20" s="1">
        <f t="shared" si="19"/>
        <v>0.19740129935032483</v>
      </c>
      <c r="V20" s="1">
        <f t="shared" si="19"/>
        <v>0.19740129935032483</v>
      </c>
      <c r="W20" s="1">
        <f t="shared" si="19"/>
        <v>0.19740129935032483</v>
      </c>
      <c r="X20" s="1">
        <f t="shared" si="19"/>
        <v>0.19740129935032483</v>
      </c>
      <c r="Y20" s="1">
        <f t="shared" si="19"/>
        <v>0.19740129935032483</v>
      </c>
      <c r="Z20" s="1">
        <f t="shared" si="19"/>
        <v>0.19740129935032483</v>
      </c>
      <c r="AA20" s="1">
        <f t="shared" si="19"/>
        <v>0.19740129935032483</v>
      </c>
      <c r="AB20" s="1">
        <f t="shared" si="19"/>
        <v>0.19740129935032483</v>
      </c>
      <c r="AC20" s="1">
        <f t="shared" si="19"/>
        <v>0.19740129935032483</v>
      </c>
      <c r="AD20" s="1">
        <f t="shared" si="19"/>
        <v>0.19740129935032483</v>
      </c>
      <c r="AE20" s="1">
        <f t="shared" si="19"/>
        <v>0.19740129935032483</v>
      </c>
    </row>
    <row r="21" spans="1:31" x14ac:dyDescent="0.25">
      <c r="A21" s="3" t="s">
        <v>27</v>
      </c>
      <c r="B21" s="6" t="s">
        <v>6</v>
      </c>
      <c r="C21" s="1" t="s">
        <v>14</v>
      </c>
      <c r="D21" s="1"/>
      <c r="E21" s="2"/>
      <c r="F21" s="1"/>
      <c r="G21" s="1"/>
      <c r="H21" s="1"/>
      <c r="I21" s="7"/>
      <c r="J21" s="7"/>
      <c r="K21" s="7"/>
      <c r="L21" s="7"/>
      <c r="M21" s="7"/>
      <c r="N21" s="7"/>
      <c r="O21" s="7"/>
      <c r="P21" s="7"/>
      <c r="Q21" s="7"/>
      <c r="R21" s="7"/>
      <c r="S21" s="1"/>
      <c r="T21" s="1"/>
      <c r="U21" s="1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31.5" x14ac:dyDescent="0.25">
      <c r="A22" s="3" t="s">
        <v>28</v>
      </c>
      <c r="B22" s="6" t="s">
        <v>7</v>
      </c>
      <c r="C22" s="1" t="s">
        <v>14</v>
      </c>
      <c r="D22" s="8">
        <f>D13/7203.6*1000</f>
        <v>0.19754011882947414</v>
      </c>
      <c r="E22" s="2">
        <f>E13/7203.6*1000</f>
        <v>0.12310733522127824</v>
      </c>
      <c r="F22" s="8">
        <f>F13/7203.6*1000</f>
        <v>0.17163390526958744</v>
      </c>
      <c r="G22" s="1">
        <f t="shared" ref="G22:R22" si="20">F22</f>
        <v>0.17163390526958744</v>
      </c>
      <c r="H22" s="1">
        <f t="shared" si="20"/>
        <v>0.17163390526958744</v>
      </c>
      <c r="I22" s="1">
        <f t="shared" si="20"/>
        <v>0.17163390526958744</v>
      </c>
      <c r="J22" s="1">
        <f t="shared" si="20"/>
        <v>0.17163390526958744</v>
      </c>
      <c r="K22" s="1">
        <f t="shared" si="20"/>
        <v>0.17163390526958744</v>
      </c>
      <c r="L22" s="1">
        <f t="shared" si="20"/>
        <v>0.17163390526958744</v>
      </c>
      <c r="M22" s="1">
        <f t="shared" si="20"/>
        <v>0.17163390526958744</v>
      </c>
      <c r="N22" s="1">
        <f t="shared" si="20"/>
        <v>0.17163390526958744</v>
      </c>
      <c r="O22" s="1">
        <f t="shared" si="20"/>
        <v>0.17163390526958744</v>
      </c>
      <c r="P22" s="1">
        <f t="shared" si="20"/>
        <v>0.17163390526958744</v>
      </c>
      <c r="Q22" s="1">
        <f t="shared" si="20"/>
        <v>0.17163390526958744</v>
      </c>
      <c r="R22" s="1">
        <f t="shared" si="20"/>
        <v>0.17163390526958744</v>
      </c>
      <c r="S22" s="8">
        <f>S13/7203.6*1000</f>
        <v>0.19740129935032483</v>
      </c>
      <c r="T22" s="1">
        <f t="shared" ref="T22:AE22" si="21">S22</f>
        <v>0.19740129935032483</v>
      </c>
      <c r="U22" s="1">
        <f t="shared" si="21"/>
        <v>0.19740129935032483</v>
      </c>
      <c r="V22" s="1">
        <f t="shared" si="21"/>
        <v>0.19740129935032483</v>
      </c>
      <c r="W22" s="1">
        <f t="shared" si="21"/>
        <v>0.19740129935032483</v>
      </c>
      <c r="X22" s="1">
        <f t="shared" si="21"/>
        <v>0.19740129935032483</v>
      </c>
      <c r="Y22" s="1">
        <f t="shared" si="21"/>
        <v>0.19740129935032483</v>
      </c>
      <c r="Z22" s="1">
        <f t="shared" si="21"/>
        <v>0.19740129935032483</v>
      </c>
      <c r="AA22" s="1">
        <f t="shared" si="21"/>
        <v>0.19740129935032483</v>
      </c>
      <c r="AB22" s="1">
        <f t="shared" si="21"/>
        <v>0.19740129935032483</v>
      </c>
      <c r="AC22" s="1">
        <f t="shared" si="21"/>
        <v>0.19740129935032483</v>
      </c>
      <c r="AD22" s="1">
        <f t="shared" si="21"/>
        <v>0.19740129935032483</v>
      </c>
      <c r="AE22" s="1">
        <f t="shared" si="21"/>
        <v>0.19740129935032483</v>
      </c>
    </row>
    <row r="23" spans="1:31" x14ac:dyDescent="0.25">
      <c r="A23" s="3">
        <v>7</v>
      </c>
      <c r="B23" s="4" t="s">
        <v>8</v>
      </c>
      <c r="C23" s="1" t="s">
        <v>9</v>
      </c>
      <c r="D23" s="9">
        <f t="shared" ref="D23" si="22">D22/D19</f>
        <v>8.3864045008648372E-2</v>
      </c>
      <c r="E23" s="9">
        <f>E22/E19</f>
        <v>6.5660551144781573E-2</v>
      </c>
      <c r="F23" s="9">
        <f t="shared" ref="F23:R23" si="23">F22/F19</f>
        <v>8.389996947690416E-2</v>
      </c>
      <c r="G23" s="9">
        <f t="shared" si="23"/>
        <v>8.389996947690416E-2</v>
      </c>
      <c r="H23" s="9">
        <f t="shared" si="23"/>
        <v>8.389996947690416E-2</v>
      </c>
      <c r="I23" s="9">
        <f t="shared" si="23"/>
        <v>8.389996947690416E-2</v>
      </c>
      <c r="J23" s="9">
        <f t="shared" si="23"/>
        <v>8.389996947690416E-2</v>
      </c>
      <c r="K23" s="9">
        <f t="shared" si="23"/>
        <v>8.389996947690416E-2</v>
      </c>
      <c r="L23" s="9">
        <f t="shared" si="23"/>
        <v>8.389996947690416E-2</v>
      </c>
      <c r="M23" s="9">
        <f t="shared" si="23"/>
        <v>8.389996947690416E-2</v>
      </c>
      <c r="N23" s="9">
        <f t="shared" si="23"/>
        <v>8.389996947690416E-2</v>
      </c>
      <c r="O23" s="9">
        <f t="shared" si="23"/>
        <v>8.389996947690416E-2</v>
      </c>
      <c r="P23" s="9">
        <f t="shared" si="23"/>
        <v>8.389996947690416E-2</v>
      </c>
      <c r="Q23" s="9">
        <f t="shared" si="23"/>
        <v>8.389996947690416E-2</v>
      </c>
      <c r="R23" s="9">
        <f t="shared" si="23"/>
        <v>8.389996947690416E-2</v>
      </c>
      <c r="S23" s="9">
        <f t="shared" ref="S23:AE23" si="24">S22/S19</f>
        <v>8.3859173202807114E-2</v>
      </c>
      <c r="T23" s="9">
        <f t="shared" si="24"/>
        <v>8.3859173202807114E-2</v>
      </c>
      <c r="U23" s="9">
        <f t="shared" si="24"/>
        <v>8.3859173202807114E-2</v>
      </c>
      <c r="V23" s="9">
        <f t="shared" si="24"/>
        <v>8.3859173202807114E-2</v>
      </c>
      <c r="W23" s="9">
        <f t="shared" si="24"/>
        <v>8.3859173202807114E-2</v>
      </c>
      <c r="X23" s="9">
        <f t="shared" si="24"/>
        <v>8.3859173202807114E-2</v>
      </c>
      <c r="Y23" s="9">
        <f t="shared" si="24"/>
        <v>8.3859173202807114E-2</v>
      </c>
      <c r="Z23" s="9">
        <f t="shared" si="24"/>
        <v>8.3859173202807114E-2</v>
      </c>
      <c r="AA23" s="9">
        <f t="shared" si="24"/>
        <v>8.3859173202807114E-2</v>
      </c>
      <c r="AB23" s="9">
        <f t="shared" si="24"/>
        <v>8.3859173202807114E-2</v>
      </c>
      <c r="AC23" s="9">
        <f t="shared" si="24"/>
        <v>8.3859173202807114E-2</v>
      </c>
      <c r="AD23" s="9">
        <f t="shared" si="24"/>
        <v>8.3859173202807114E-2</v>
      </c>
      <c r="AE23" s="9">
        <f t="shared" si="24"/>
        <v>8.3859173202807114E-2</v>
      </c>
    </row>
    <row r="24" spans="1:31" x14ac:dyDescent="0.25">
      <c r="A24" s="3">
        <v>8</v>
      </c>
      <c r="B24" s="4" t="s">
        <v>10</v>
      </c>
      <c r="C24" s="1" t="s">
        <v>14</v>
      </c>
      <c r="D24" s="1">
        <f t="shared" ref="D24" si="25">SUM(D25:D26)</f>
        <v>2.1579403353878615</v>
      </c>
      <c r="E24" s="2">
        <f>E15/7203.6*1000</f>
        <v>1.7517982675329</v>
      </c>
      <c r="F24" s="1">
        <f t="shared" ref="F24:R24" si="26">SUM(F25:F26)</f>
        <v>1.8740629685157422</v>
      </c>
      <c r="G24" s="1">
        <f t="shared" si="26"/>
        <v>1.8740629685157422</v>
      </c>
      <c r="H24" s="1">
        <f t="shared" si="26"/>
        <v>1.8740629685157422</v>
      </c>
      <c r="I24" s="1">
        <f t="shared" si="26"/>
        <v>1.8740629685157422</v>
      </c>
      <c r="J24" s="1">
        <f t="shared" si="26"/>
        <v>1.8740629685157422</v>
      </c>
      <c r="K24" s="1">
        <f t="shared" si="26"/>
        <v>1.8740629685157422</v>
      </c>
      <c r="L24" s="1">
        <f t="shared" si="26"/>
        <v>1.8740629685157422</v>
      </c>
      <c r="M24" s="1">
        <f t="shared" si="26"/>
        <v>1.8740629685157422</v>
      </c>
      <c r="N24" s="1">
        <f t="shared" si="26"/>
        <v>1.8740629685157422</v>
      </c>
      <c r="O24" s="1">
        <f t="shared" si="26"/>
        <v>1.8740629685157422</v>
      </c>
      <c r="P24" s="1">
        <f t="shared" si="26"/>
        <v>1.8740629685157422</v>
      </c>
      <c r="Q24" s="1">
        <f t="shared" si="26"/>
        <v>1.8740629685157422</v>
      </c>
      <c r="R24" s="1">
        <f t="shared" si="26"/>
        <v>1.8740629685157422</v>
      </c>
      <c r="S24" s="1">
        <f t="shared" ref="S24:AE24" si="27">SUM(S25:S26)</f>
        <v>2.1565606085845963</v>
      </c>
      <c r="T24" s="1">
        <f t="shared" si="27"/>
        <v>2.1565606085845963</v>
      </c>
      <c r="U24" s="1">
        <f t="shared" si="27"/>
        <v>2.1565606085845963</v>
      </c>
      <c r="V24" s="1">
        <f t="shared" si="27"/>
        <v>2.1565606085845963</v>
      </c>
      <c r="W24" s="1">
        <f t="shared" si="27"/>
        <v>2.1565606085845963</v>
      </c>
      <c r="X24" s="1">
        <f t="shared" si="27"/>
        <v>2.1565606085845963</v>
      </c>
      <c r="Y24" s="1">
        <f t="shared" si="27"/>
        <v>2.1565606085845963</v>
      </c>
      <c r="Z24" s="1">
        <f t="shared" si="27"/>
        <v>2.1565606085845963</v>
      </c>
      <c r="AA24" s="1">
        <f t="shared" si="27"/>
        <v>2.1565606085845963</v>
      </c>
      <c r="AB24" s="1">
        <f t="shared" si="27"/>
        <v>2.1565606085845963</v>
      </c>
      <c r="AC24" s="1">
        <f t="shared" si="27"/>
        <v>2.1565606085845963</v>
      </c>
      <c r="AD24" s="1">
        <f t="shared" si="27"/>
        <v>2.1565606085845963</v>
      </c>
      <c r="AE24" s="1">
        <f t="shared" si="27"/>
        <v>2.1565606085845963</v>
      </c>
    </row>
    <row r="25" spans="1:31" x14ac:dyDescent="0.25">
      <c r="A25" s="3" t="s">
        <v>29</v>
      </c>
      <c r="B25" s="6" t="s">
        <v>11</v>
      </c>
      <c r="C25" s="1" t="s">
        <v>14</v>
      </c>
      <c r="D25" s="1"/>
      <c r="E25" s="2"/>
      <c r="F25" s="1"/>
      <c r="G25" s="1"/>
      <c r="H25" s="1"/>
      <c r="I25" s="7"/>
      <c r="J25" s="7"/>
      <c r="K25" s="7"/>
      <c r="L25" s="7"/>
      <c r="M25" s="7"/>
      <c r="N25" s="7"/>
      <c r="O25" s="7"/>
      <c r="P25" s="7"/>
      <c r="Q25" s="7"/>
      <c r="R25" s="7"/>
      <c r="S25" s="1"/>
      <c r="T25" s="1"/>
      <c r="U25" s="1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31.5" x14ac:dyDescent="0.25">
      <c r="A26" s="3" t="s">
        <v>30</v>
      </c>
      <c r="B26" s="6" t="s">
        <v>12</v>
      </c>
      <c r="C26" s="1" t="s">
        <v>14</v>
      </c>
      <c r="D26" s="1">
        <f>D17/7203.6*1000</f>
        <v>2.1579403353878615</v>
      </c>
      <c r="E26" s="2">
        <f>E17/7203.6*1000</f>
        <v>1.7517982675329</v>
      </c>
      <c r="F26" s="1">
        <f>F17/7203.6*1000</f>
        <v>1.8740629685157422</v>
      </c>
      <c r="G26" s="1">
        <f t="shared" ref="G26:R27" si="28">F26</f>
        <v>1.8740629685157422</v>
      </c>
      <c r="H26" s="1">
        <f t="shared" si="28"/>
        <v>1.8740629685157422</v>
      </c>
      <c r="I26" s="1">
        <f t="shared" si="28"/>
        <v>1.8740629685157422</v>
      </c>
      <c r="J26" s="1">
        <f t="shared" si="28"/>
        <v>1.8740629685157422</v>
      </c>
      <c r="K26" s="1">
        <f t="shared" si="28"/>
        <v>1.8740629685157422</v>
      </c>
      <c r="L26" s="1">
        <f t="shared" si="28"/>
        <v>1.8740629685157422</v>
      </c>
      <c r="M26" s="1">
        <f t="shared" si="28"/>
        <v>1.8740629685157422</v>
      </c>
      <c r="N26" s="1">
        <f t="shared" si="28"/>
        <v>1.8740629685157422</v>
      </c>
      <c r="O26" s="1">
        <f t="shared" si="28"/>
        <v>1.8740629685157422</v>
      </c>
      <c r="P26" s="1">
        <f t="shared" si="28"/>
        <v>1.8740629685157422</v>
      </c>
      <c r="Q26" s="1">
        <f t="shared" si="28"/>
        <v>1.8740629685157422</v>
      </c>
      <c r="R26" s="1">
        <f t="shared" si="28"/>
        <v>1.8740629685157422</v>
      </c>
      <c r="S26" s="1">
        <f>S17/7203.6*1000</f>
        <v>2.1565606085845963</v>
      </c>
      <c r="T26" s="1">
        <f t="shared" ref="T26:AE27" si="29">S26</f>
        <v>2.1565606085845963</v>
      </c>
      <c r="U26" s="1">
        <f t="shared" si="29"/>
        <v>2.1565606085845963</v>
      </c>
      <c r="V26" s="1">
        <f t="shared" si="29"/>
        <v>2.1565606085845963</v>
      </c>
      <c r="W26" s="1">
        <f t="shared" si="29"/>
        <v>2.1565606085845963</v>
      </c>
      <c r="X26" s="1">
        <f t="shared" si="29"/>
        <v>2.1565606085845963</v>
      </c>
      <c r="Y26" s="1">
        <f t="shared" si="29"/>
        <v>2.1565606085845963</v>
      </c>
      <c r="Z26" s="1">
        <f t="shared" si="29"/>
        <v>2.1565606085845963</v>
      </c>
      <c r="AA26" s="1">
        <f t="shared" si="29"/>
        <v>2.1565606085845963</v>
      </c>
      <c r="AB26" s="1">
        <f t="shared" si="29"/>
        <v>2.1565606085845963</v>
      </c>
      <c r="AC26" s="1">
        <f t="shared" si="29"/>
        <v>2.1565606085845963</v>
      </c>
      <c r="AD26" s="1">
        <f t="shared" si="29"/>
        <v>2.1565606085845963</v>
      </c>
      <c r="AE26" s="1">
        <f t="shared" si="29"/>
        <v>2.1565606085845963</v>
      </c>
    </row>
    <row r="27" spans="1:31" x14ac:dyDescent="0.25">
      <c r="A27" s="3">
        <v>9</v>
      </c>
      <c r="B27" s="4" t="s">
        <v>15</v>
      </c>
      <c r="C27" s="1" t="s">
        <v>14</v>
      </c>
      <c r="D27" s="1">
        <f>D19</f>
        <v>2.3554804542173358</v>
      </c>
      <c r="E27" s="2">
        <f>E26</f>
        <v>1.7517982675329</v>
      </c>
      <c r="F27" s="1">
        <f>F19</f>
        <v>2.0456968737853298</v>
      </c>
      <c r="G27" s="1">
        <f t="shared" si="28"/>
        <v>2.0456968737853298</v>
      </c>
      <c r="H27" s="1">
        <f t="shared" si="28"/>
        <v>2.0456968737853298</v>
      </c>
      <c r="I27" s="1">
        <f t="shared" si="28"/>
        <v>2.0456968737853298</v>
      </c>
      <c r="J27" s="1">
        <f t="shared" si="28"/>
        <v>2.0456968737853298</v>
      </c>
      <c r="K27" s="1">
        <f t="shared" si="28"/>
        <v>2.0456968737853298</v>
      </c>
      <c r="L27" s="1">
        <f t="shared" si="28"/>
        <v>2.0456968737853298</v>
      </c>
      <c r="M27" s="1">
        <f t="shared" si="28"/>
        <v>2.0456968737853298</v>
      </c>
      <c r="N27" s="1">
        <f t="shared" si="28"/>
        <v>2.0456968737853298</v>
      </c>
      <c r="O27" s="1">
        <f t="shared" si="28"/>
        <v>2.0456968737853298</v>
      </c>
      <c r="P27" s="1">
        <f t="shared" si="28"/>
        <v>2.0456968737853298</v>
      </c>
      <c r="Q27" s="1">
        <f t="shared" si="28"/>
        <v>2.0456968737853298</v>
      </c>
      <c r="R27" s="1">
        <f t="shared" si="28"/>
        <v>2.0456968737853298</v>
      </c>
      <c r="S27" s="1">
        <f>S19</f>
        <v>2.353961907934921</v>
      </c>
      <c r="T27" s="1">
        <f t="shared" si="29"/>
        <v>2.353961907934921</v>
      </c>
      <c r="U27" s="1">
        <f t="shared" si="29"/>
        <v>2.353961907934921</v>
      </c>
      <c r="V27" s="1">
        <f t="shared" si="29"/>
        <v>2.353961907934921</v>
      </c>
      <c r="W27" s="1">
        <f t="shared" si="29"/>
        <v>2.353961907934921</v>
      </c>
      <c r="X27" s="1">
        <f t="shared" si="29"/>
        <v>2.353961907934921</v>
      </c>
      <c r="Y27" s="1">
        <f t="shared" si="29"/>
        <v>2.353961907934921</v>
      </c>
      <c r="Z27" s="1">
        <f t="shared" si="29"/>
        <v>2.353961907934921</v>
      </c>
      <c r="AA27" s="1">
        <f t="shared" si="29"/>
        <v>2.353961907934921</v>
      </c>
      <c r="AB27" s="1">
        <f t="shared" si="29"/>
        <v>2.353961907934921</v>
      </c>
      <c r="AC27" s="1">
        <f t="shared" si="29"/>
        <v>2.353961907934921</v>
      </c>
      <c r="AD27" s="1">
        <f t="shared" si="29"/>
        <v>2.353961907934921</v>
      </c>
      <c r="AE27" s="1">
        <f t="shared" si="29"/>
        <v>2.353961907934921</v>
      </c>
    </row>
    <row r="28" spans="1:31" x14ac:dyDescent="0.25">
      <c r="A28" s="3" t="s">
        <v>31</v>
      </c>
      <c r="B28" s="6" t="s">
        <v>6</v>
      </c>
      <c r="C28" s="1" t="s">
        <v>14</v>
      </c>
      <c r="D28" s="1"/>
      <c r="E28" s="1"/>
      <c r="F28" s="1"/>
      <c r="G28" s="1"/>
      <c r="H28" s="1"/>
      <c r="I28" s="7"/>
      <c r="J28" s="7"/>
      <c r="K28" s="7"/>
      <c r="L28" s="7"/>
      <c r="M28" s="7"/>
      <c r="N28" s="7"/>
      <c r="O28" s="7"/>
      <c r="P28" s="7"/>
      <c r="Q28" s="7"/>
      <c r="R28" s="7"/>
      <c r="S28" s="1"/>
      <c r="T28" s="1"/>
      <c r="U28" s="1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x14ac:dyDescent="0.25">
      <c r="A29" s="3" t="s">
        <v>32</v>
      </c>
      <c r="B29" s="6" t="s">
        <v>16</v>
      </c>
      <c r="C29" s="1" t="s">
        <v>14</v>
      </c>
      <c r="D29" s="1">
        <f>D19</f>
        <v>2.3554804542173358</v>
      </c>
      <c r="E29" s="2">
        <f>E27</f>
        <v>1.7517982675329</v>
      </c>
      <c r="F29" s="1">
        <f>F19</f>
        <v>2.0456968737853298</v>
      </c>
      <c r="G29" s="1">
        <f t="shared" ref="G29:R30" si="30">F29</f>
        <v>2.0456968737853298</v>
      </c>
      <c r="H29" s="1">
        <f t="shared" si="30"/>
        <v>2.0456968737853298</v>
      </c>
      <c r="I29" s="1">
        <f t="shared" si="30"/>
        <v>2.0456968737853298</v>
      </c>
      <c r="J29" s="1">
        <f t="shared" si="30"/>
        <v>2.0456968737853298</v>
      </c>
      <c r="K29" s="1">
        <f t="shared" si="30"/>
        <v>2.0456968737853298</v>
      </c>
      <c r="L29" s="1">
        <f t="shared" si="30"/>
        <v>2.0456968737853298</v>
      </c>
      <c r="M29" s="1">
        <f t="shared" si="30"/>
        <v>2.0456968737853298</v>
      </c>
      <c r="N29" s="1">
        <f t="shared" si="30"/>
        <v>2.0456968737853298</v>
      </c>
      <c r="O29" s="1">
        <f t="shared" si="30"/>
        <v>2.0456968737853298</v>
      </c>
      <c r="P29" s="1">
        <f t="shared" si="30"/>
        <v>2.0456968737853298</v>
      </c>
      <c r="Q29" s="1">
        <f t="shared" si="30"/>
        <v>2.0456968737853298</v>
      </c>
      <c r="R29" s="1">
        <f t="shared" si="30"/>
        <v>2.0456968737853298</v>
      </c>
      <c r="S29" s="1">
        <f>S19</f>
        <v>2.353961907934921</v>
      </c>
      <c r="T29" s="1">
        <f t="shared" ref="T29:AE30" si="31">S29</f>
        <v>2.353961907934921</v>
      </c>
      <c r="U29" s="1">
        <f t="shared" si="31"/>
        <v>2.353961907934921</v>
      </c>
      <c r="V29" s="1">
        <f t="shared" si="31"/>
        <v>2.353961907934921</v>
      </c>
      <c r="W29" s="1">
        <f t="shared" si="31"/>
        <v>2.353961907934921</v>
      </c>
      <c r="X29" s="1">
        <f t="shared" si="31"/>
        <v>2.353961907934921</v>
      </c>
      <c r="Y29" s="1">
        <f t="shared" si="31"/>
        <v>2.353961907934921</v>
      </c>
      <c r="Z29" s="1">
        <f t="shared" si="31"/>
        <v>2.353961907934921</v>
      </c>
      <c r="AA29" s="1">
        <f t="shared" si="31"/>
        <v>2.353961907934921</v>
      </c>
      <c r="AB29" s="1">
        <f t="shared" si="31"/>
        <v>2.353961907934921</v>
      </c>
      <c r="AC29" s="1">
        <f t="shared" si="31"/>
        <v>2.353961907934921</v>
      </c>
      <c r="AD29" s="1">
        <f t="shared" si="31"/>
        <v>2.353961907934921</v>
      </c>
      <c r="AE29" s="1">
        <f t="shared" si="31"/>
        <v>2.353961907934921</v>
      </c>
    </row>
    <row r="30" spans="1:31" x14ac:dyDescent="0.25">
      <c r="A30" s="3">
        <v>10</v>
      </c>
      <c r="B30" s="4" t="s">
        <v>17</v>
      </c>
      <c r="C30" s="1" t="s">
        <v>18</v>
      </c>
      <c r="D30" s="1">
        <f>D19</f>
        <v>2.3554804542173358</v>
      </c>
      <c r="E30" s="2">
        <f>E29</f>
        <v>1.7517982675329</v>
      </c>
      <c r="F30" s="1">
        <f>F19</f>
        <v>2.0456968737853298</v>
      </c>
      <c r="G30" s="1">
        <f t="shared" si="30"/>
        <v>2.0456968737853298</v>
      </c>
      <c r="H30" s="1">
        <f t="shared" si="30"/>
        <v>2.0456968737853298</v>
      </c>
      <c r="I30" s="1">
        <f t="shared" si="30"/>
        <v>2.0456968737853298</v>
      </c>
      <c r="J30" s="1">
        <f t="shared" si="30"/>
        <v>2.0456968737853298</v>
      </c>
      <c r="K30" s="1">
        <f t="shared" si="30"/>
        <v>2.0456968737853298</v>
      </c>
      <c r="L30" s="1">
        <f t="shared" si="30"/>
        <v>2.0456968737853298</v>
      </c>
      <c r="M30" s="1">
        <f t="shared" si="30"/>
        <v>2.0456968737853298</v>
      </c>
      <c r="N30" s="1">
        <f t="shared" si="30"/>
        <v>2.0456968737853298</v>
      </c>
      <c r="O30" s="1">
        <f t="shared" si="30"/>
        <v>2.0456968737853298</v>
      </c>
      <c r="P30" s="1">
        <f t="shared" si="30"/>
        <v>2.0456968737853298</v>
      </c>
      <c r="Q30" s="1">
        <f t="shared" si="30"/>
        <v>2.0456968737853298</v>
      </c>
      <c r="R30" s="1">
        <f t="shared" si="30"/>
        <v>2.0456968737853298</v>
      </c>
      <c r="S30" s="1">
        <f>S19</f>
        <v>2.353961907934921</v>
      </c>
      <c r="T30" s="1">
        <f t="shared" si="31"/>
        <v>2.353961907934921</v>
      </c>
      <c r="U30" s="1">
        <f t="shared" si="31"/>
        <v>2.353961907934921</v>
      </c>
      <c r="V30" s="1">
        <f t="shared" si="31"/>
        <v>2.353961907934921</v>
      </c>
      <c r="W30" s="1">
        <f t="shared" si="31"/>
        <v>2.353961907934921</v>
      </c>
      <c r="X30" s="1">
        <f t="shared" si="31"/>
        <v>2.353961907934921</v>
      </c>
      <c r="Y30" s="1">
        <f t="shared" si="31"/>
        <v>2.353961907934921</v>
      </c>
      <c r="Z30" s="1">
        <f t="shared" si="31"/>
        <v>2.353961907934921</v>
      </c>
      <c r="AA30" s="1">
        <f t="shared" si="31"/>
        <v>2.353961907934921</v>
      </c>
      <c r="AB30" s="1">
        <f t="shared" si="31"/>
        <v>2.353961907934921</v>
      </c>
      <c r="AC30" s="1">
        <f t="shared" si="31"/>
        <v>2.353961907934921</v>
      </c>
      <c r="AD30" s="1">
        <f t="shared" si="31"/>
        <v>2.353961907934921</v>
      </c>
      <c r="AE30" s="1">
        <f t="shared" si="31"/>
        <v>2.353961907934921</v>
      </c>
    </row>
    <row r="31" spans="1:31" x14ac:dyDescent="0.25">
      <c r="A31" s="3" t="s">
        <v>33</v>
      </c>
      <c r="B31" s="16" t="s">
        <v>6</v>
      </c>
      <c r="C31" s="1" t="s">
        <v>18</v>
      </c>
      <c r="D31" s="1"/>
      <c r="E31" s="1"/>
      <c r="F31" s="1"/>
      <c r="G31" s="1"/>
      <c r="H31" s="1"/>
      <c r="I31" s="7"/>
      <c r="J31" s="7"/>
      <c r="K31" s="7"/>
      <c r="L31" s="7"/>
      <c r="M31" s="7"/>
      <c r="N31" s="7"/>
      <c r="O31" s="7"/>
      <c r="P31" s="7"/>
      <c r="Q31" s="7"/>
      <c r="R31" s="7"/>
      <c r="S31" s="1"/>
      <c r="T31" s="1"/>
      <c r="U31" s="1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x14ac:dyDescent="0.25">
      <c r="A32" s="3" t="s">
        <v>34</v>
      </c>
      <c r="B32" s="16" t="s">
        <v>16</v>
      </c>
      <c r="C32" s="1" t="s">
        <v>18</v>
      </c>
      <c r="D32" s="1">
        <f>D19</f>
        <v>2.3554804542173358</v>
      </c>
      <c r="E32" s="2">
        <f>E30</f>
        <v>1.7517982675329</v>
      </c>
      <c r="F32" s="1">
        <f>F19</f>
        <v>2.0456968737853298</v>
      </c>
      <c r="G32" s="1">
        <f t="shared" ref="G32:R32" si="32">F32</f>
        <v>2.0456968737853298</v>
      </c>
      <c r="H32" s="1">
        <f t="shared" si="32"/>
        <v>2.0456968737853298</v>
      </c>
      <c r="I32" s="1">
        <f t="shared" si="32"/>
        <v>2.0456968737853298</v>
      </c>
      <c r="J32" s="1">
        <f t="shared" si="32"/>
        <v>2.0456968737853298</v>
      </c>
      <c r="K32" s="1">
        <f t="shared" si="32"/>
        <v>2.0456968737853298</v>
      </c>
      <c r="L32" s="1">
        <f t="shared" si="32"/>
        <v>2.0456968737853298</v>
      </c>
      <c r="M32" s="1">
        <f t="shared" si="32"/>
        <v>2.0456968737853298</v>
      </c>
      <c r="N32" s="1">
        <f t="shared" si="32"/>
        <v>2.0456968737853298</v>
      </c>
      <c r="O32" s="1">
        <f t="shared" si="32"/>
        <v>2.0456968737853298</v>
      </c>
      <c r="P32" s="1">
        <f t="shared" si="32"/>
        <v>2.0456968737853298</v>
      </c>
      <c r="Q32" s="1">
        <f t="shared" si="32"/>
        <v>2.0456968737853298</v>
      </c>
      <c r="R32" s="1">
        <f t="shared" si="32"/>
        <v>2.0456968737853298</v>
      </c>
      <c r="S32" s="1">
        <f>S19</f>
        <v>2.353961907934921</v>
      </c>
      <c r="T32" s="1">
        <f t="shared" ref="T32:AE32" si="33">S32</f>
        <v>2.353961907934921</v>
      </c>
      <c r="U32" s="1">
        <f t="shared" si="33"/>
        <v>2.353961907934921</v>
      </c>
      <c r="V32" s="1">
        <f t="shared" si="33"/>
        <v>2.353961907934921</v>
      </c>
      <c r="W32" s="1">
        <f t="shared" si="33"/>
        <v>2.353961907934921</v>
      </c>
      <c r="X32" s="1">
        <f t="shared" si="33"/>
        <v>2.353961907934921</v>
      </c>
      <c r="Y32" s="1">
        <f t="shared" si="33"/>
        <v>2.353961907934921</v>
      </c>
      <c r="Z32" s="1">
        <f t="shared" si="33"/>
        <v>2.353961907934921</v>
      </c>
      <c r="AA32" s="1">
        <f t="shared" si="33"/>
        <v>2.353961907934921</v>
      </c>
      <c r="AB32" s="1">
        <f t="shared" si="33"/>
        <v>2.353961907934921</v>
      </c>
      <c r="AC32" s="1">
        <f t="shared" si="33"/>
        <v>2.353961907934921</v>
      </c>
      <c r="AD32" s="1">
        <f t="shared" si="33"/>
        <v>2.353961907934921</v>
      </c>
      <c r="AE32" s="1">
        <f t="shared" si="33"/>
        <v>2.353961907934921</v>
      </c>
    </row>
    <row r="33" spans="1:8" x14ac:dyDescent="0.25">
      <c r="A33" s="17"/>
      <c r="B33" s="18"/>
      <c r="C33" s="19"/>
      <c r="D33" s="19"/>
      <c r="E33" s="19"/>
      <c r="F33" s="19"/>
      <c r="G33" s="19"/>
      <c r="H33" s="19"/>
    </row>
    <row r="34" spans="1:8" x14ac:dyDescent="0.25">
      <c r="A34" s="12"/>
    </row>
    <row r="36" spans="1:8" ht="15.75" customHeight="1" x14ac:dyDescent="0.25">
      <c r="F36" s="21"/>
      <c r="G36" s="21"/>
      <c r="H36" s="21"/>
    </row>
    <row r="37" spans="1:8" x14ac:dyDescent="0.25">
      <c r="A37" s="24"/>
      <c r="B37" s="24"/>
      <c r="C37" s="24"/>
      <c r="D37" s="24"/>
      <c r="E37" s="24"/>
    </row>
    <row r="38" spans="1:8" ht="15.75" hidden="1" customHeight="1" x14ac:dyDescent="0.25">
      <c r="A38" s="24" t="s">
        <v>51</v>
      </c>
      <c r="B38" s="24"/>
      <c r="C38" s="24"/>
      <c r="D38" s="24"/>
      <c r="E38" s="24"/>
    </row>
    <row r="39" spans="1:8" ht="15.75" hidden="1" customHeight="1" x14ac:dyDescent="0.25">
      <c r="A39" s="24"/>
      <c r="B39" s="24"/>
      <c r="C39" s="24"/>
      <c r="D39" s="24"/>
      <c r="E39" s="24"/>
    </row>
    <row r="40" spans="1:8" ht="15.75" hidden="1" customHeight="1" x14ac:dyDescent="0.25">
      <c r="A40" s="24" t="s">
        <v>52</v>
      </c>
      <c r="B40" s="24"/>
      <c r="C40" s="24"/>
      <c r="D40" s="24"/>
      <c r="E40" s="24"/>
    </row>
    <row r="41" spans="1:8" ht="15.75" hidden="1" customHeight="1" x14ac:dyDescent="0.25">
      <c r="A41" s="5"/>
      <c r="B41" s="11"/>
      <c r="C41" s="11" t="s">
        <v>38</v>
      </c>
      <c r="D41" s="11"/>
      <c r="E41" s="11"/>
      <c r="F41" s="11"/>
      <c r="G41" s="11"/>
      <c r="H41" s="11"/>
    </row>
    <row r="42" spans="1:8" x14ac:dyDescent="0.25">
      <c r="A42" s="5"/>
      <c r="B42" s="11"/>
      <c r="C42" s="11"/>
      <c r="D42" s="11"/>
      <c r="E42" s="11"/>
      <c r="F42" s="11"/>
      <c r="G42" s="11"/>
      <c r="H42" s="11"/>
    </row>
    <row r="43" spans="1:8" x14ac:dyDescent="0.25">
      <c r="A43" s="24" t="s">
        <v>37</v>
      </c>
      <c r="B43" s="24"/>
      <c r="C43" s="24"/>
      <c r="D43" s="24"/>
      <c r="E43" s="24"/>
    </row>
    <row r="44" spans="1:8" x14ac:dyDescent="0.25">
      <c r="A44" s="24" t="s">
        <v>19</v>
      </c>
      <c r="B44" s="24"/>
      <c r="C44" s="24"/>
      <c r="D44" s="24"/>
      <c r="E44" s="24"/>
    </row>
    <row r="45" spans="1:8" x14ac:dyDescent="0.25">
      <c r="A45" s="28" t="s">
        <v>20</v>
      </c>
      <c r="B45" s="28"/>
      <c r="C45" s="28"/>
      <c r="D45" s="28"/>
      <c r="E45" s="28"/>
    </row>
    <row r="46" spans="1:8" x14ac:dyDescent="0.25">
      <c r="A46" s="11"/>
      <c r="B46" s="11"/>
      <c r="C46" s="11"/>
      <c r="D46" s="11"/>
      <c r="E46" s="11"/>
    </row>
    <row r="47" spans="1:8" x14ac:dyDescent="0.25">
      <c r="A47" s="23" t="s">
        <v>36</v>
      </c>
      <c r="B47" s="23"/>
      <c r="C47" s="23"/>
      <c r="D47" s="23"/>
      <c r="E47" s="23"/>
    </row>
  </sheetData>
  <mergeCells count="20">
    <mergeCell ref="A1:C1"/>
    <mergeCell ref="D6:E6"/>
    <mergeCell ref="A4:E4"/>
    <mergeCell ref="A3:C3"/>
    <mergeCell ref="A2:C2"/>
    <mergeCell ref="S6:AE6"/>
    <mergeCell ref="F6:R6"/>
    <mergeCell ref="A47:E47"/>
    <mergeCell ref="A43:E43"/>
    <mergeCell ref="A6:A7"/>
    <mergeCell ref="B6:B7"/>
    <mergeCell ref="C6:C7"/>
    <mergeCell ref="A37:E37"/>
    <mergeCell ref="A38:E38"/>
    <mergeCell ref="A39:E39"/>
    <mergeCell ref="A40:E40"/>
    <mergeCell ref="A9:C9"/>
    <mergeCell ref="A18:C18"/>
    <mergeCell ref="A44:E44"/>
    <mergeCell ref="A45:E45"/>
  </mergeCells>
  <printOptions horizontalCentered="1"/>
  <pageMargins left="0.25" right="0.25" top="0.75" bottom="0.75" header="0.3" footer="0.3"/>
  <pageSetup paperSize="9" scale="6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2022-03-10T07:16:14Z</dcterms:modified>
</cp:coreProperties>
</file>